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ITA2568\O12\"/>
    </mc:Choice>
  </mc:AlternateContent>
  <xr:revisionPtr revIDLastSave="0" documentId="13_ncr:1_{2C30FA9A-ECED-487C-9505-4AF904776DF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ทะเบียนคุมเงินงบประมาณ" sheetId="4" r:id="rId1"/>
    <sheet name="รายงานการเบิกจ่าย" sheetId="1" r:id="rId2"/>
    <sheet name="ตัวอย่าง" sheetId="2" r:id="rId3"/>
    <sheet name="จัดสรรไตรมาส 3-4  (2)" sheetId="6" r:id="rId4"/>
    <sheet name="จัดสรรไตรมาส 1-2 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5" l="1"/>
  <c r="F10" i="6"/>
  <c r="F28" i="6"/>
  <c r="F24" i="6"/>
  <c r="F23" i="6"/>
  <c r="F22" i="6"/>
  <c r="F21" i="6"/>
  <c r="F20" i="6"/>
  <c r="E19" i="6"/>
  <c r="E18" i="6"/>
  <c r="F16" i="6"/>
  <c r="F15" i="6"/>
  <c r="F14" i="6"/>
  <c r="F13" i="6"/>
  <c r="F9" i="6"/>
  <c r="F8" i="6"/>
  <c r="F7" i="6"/>
  <c r="F6" i="6"/>
  <c r="F5" i="6"/>
  <c r="C22" i="1"/>
  <c r="C25" i="1"/>
  <c r="F25" i="6" l="1"/>
  <c r="F29" i="6" s="1"/>
  <c r="E19" i="5"/>
  <c r="E18" i="5"/>
  <c r="F16" i="5"/>
  <c r="F28" i="5"/>
  <c r="F24" i="5"/>
  <c r="F23" i="5"/>
  <c r="F22" i="5"/>
  <c r="F21" i="5"/>
  <c r="F20" i="5"/>
  <c r="F15" i="5"/>
  <c r="F14" i="5"/>
  <c r="E10" i="5"/>
  <c r="F10" i="5" s="1"/>
  <c r="F9" i="5"/>
  <c r="F8" i="5"/>
  <c r="F7" i="5"/>
  <c r="F6" i="5"/>
  <c r="F5" i="5"/>
  <c r="F19" i="5" l="1"/>
  <c r="F25" i="5" l="1"/>
  <c r="F29" i="5" s="1"/>
  <c r="D28" i="1"/>
  <c r="J28" i="1"/>
  <c r="K28" i="1"/>
  <c r="L28" i="1"/>
  <c r="M28" i="1"/>
  <c r="N28" i="1"/>
  <c r="O28" i="1"/>
  <c r="C28" i="1"/>
  <c r="R14" i="1"/>
  <c r="R11" i="1"/>
  <c r="R10" i="1"/>
  <c r="R7" i="1"/>
  <c r="D25" i="1"/>
  <c r="E25" i="1"/>
  <c r="F25" i="1"/>
  <c r="G25" i="1"/>
  <c r="H25" i="1"/>
  <c r="I25" i="1"/>
  <c r="J25" i="1"/>
  <c r="K25" i="1"/>
  <c r="L25" i="1"/>
  <c r="M25" i="1"/>
  <c r="N25" i="1"/>
  <c r="O25" i="1"/>
  <c r="D22" i="1"/>
  <c r="E22" i="1"/>
  <c r="F22" i="1"/>
  <c r="F28" i="1" s="1"/>
  <c r="G22" i="1"/>
  <c r="G28" i="1" s="1"/>
  <c r="H22" i="1"/>
  <c r="H28" i="1" s="1"/>
  <c r="I22" i="1"/>
  <c r="J22" i="1"/>
  <c r="K22" i="1"/>
  <c r="L22" i="1"/>
  <c r="M22" i="1"/>
  <c r="N22" i="1"/>
  <c r="O22" i="1"/>
  <c r="P26" i="1"/>
  <c r="R26" i="1" s="1"/>
  <c r="P8" i="1"/>
  <c r="R8" i="1" s="1"/>
  <c r="P9" i="1"/>
  <c r="R9" i="1" s="1"/>
  <c r="P10" i="1"/>
  <c r="P11" i="1"/>
  <c r="P12" i="1"/>
  <c r="R12" i="1" s="1"/>
  <c r="P13" i="1"/>
  <c r="R13" i="1" s="1"/>
  <c r="P14" i="1"/>
  <c r="P15" i="1"/>
  <c r="R15" i="1" s="1"/>
  <c r="P16" i="1"/>
  <c r="R16" i="1" s="1"/>
  <c r="P17" i="1"/>
  <c r="R17" i="1" s="1"/>
  <c r="P18" i="1"/>
  <c r="R18" i="1" s="1"/>
  <c r="P19" i="1"/>
  <c r="R19" i="1" s="1"/>
  <c r="P20" i="1"/>
  <c r="R20" i="1" s="1"/>
  <c r="P21" i="1"/>
  <c r="R21" i="1" s="1"/>
  <c r="P7" i="1"/>
  <c r="P6" i="1"/>
  <c r="R6" i="1" s="1"/>
  <c r="I28" i="1" l="1"/>
  <c r="E28" i="1"/>
  <c r="P22" i="1"/>
  <c r="Q26" i="1"/>
  <c r="Q15" i="1" l="1"/>
  <c r="Q16" i="1"/>
  <c r="Q17" i="1"/>
  <c r="Q18" i="1"/>
  <c r="Q19" i="1"/>
  <c r="Q20" i="1"/>
  <c r="P27" i="1" l="1"/>
  <c r="R27" i="1" l="1"/>
  <c r="Q27" i="1"/>
  <c r="P25" i="1"/>
  <c r="P24" i="1"/>
  <c r="P23" i="1"/>
  <c r="Q25" i="1" l="1"/>
  <c r="P28" i="1"/>
  <c r="Q24" i="1"/>
  <c r="R25" i="1"/>
  <c r="Q23" i="1"/>
  <c r="Q21" i="1" l="1"/>
  <c r="Q14" i="1"/>
  <c r="Q13" i="1"/>
  <c r="Q12" i="1"/>
  <c r="Q11" i="1"/>
  <c r="Q10" i="1"/>
  <c r="Q9" i="1"/>
  <c r="Q7" i="1"/>
  <c r="Q6" i="1"/>
  <c r="E236" i="2"/>
  <c r="F236" i="2" s="1"/>
  <c r="F237" i="2" s="1"/>
  <c r="D236" i="2"/>
  <c r="D237" i="2" s="1"/>
  <c r="E198" i="2"/>
  <c r="F198" i="2" s="1"/>
  <c r="F199" i="2" s="1"/>
  <c r="D198" i="2"/>
  <c r="D199" i="2" s="1"/>
  <c r="E81" i="2"/>
  <c r="F82" i="2" s="1"/>
  <c r="D81" i="2"/>
  <c r="D82" i="2" s="1"/>
  <c r="E160" i="2"/>
  <c r="E161" i="2" s="1"/>
  <c r="D160" i="2"/>
  <c r="D161" i="2" s="1"/>
  <c r="E116" i="2"/>
  <c r="F116" i="2" s="1"/>
  <c r="F117" i="2" s="1"/>
  <c r="D116" i="2"/>
  <c r="D117" i="2" s="1"/>
  <c r="E14" i="2"/>
  <c r="F14" i="2" s="1"/>
  <c r="F15" i="2" s="1"/>
  <c r="D14" i="2"/>
  <c r="D15" i="2" s="1"/>
  <c r="E47" i="2"/>
  <c r="E48" i="2" s="1"/>
  <c r="D47" i="2"/>
  <c r="D48" i="2" s="1"/>
  <c r="S21" i="1" l="1"/>
  <c r="E82" i="2"/>
  <c r="Q8" i="1"/>
  <c r="Q22" i="1" s="1"/>
  <c r="Q28" i="1" s="1"/>
  <c r="R22" i="1"/>
  <c r="E237" i="2"/>
  <c r="E199" i="2"/>
  <c r="F160" i="2"/>
  <c r="F161" i="2" s="1"/>
  <c r="E117" i="2"/>
  <c r="E15" i="2"/>
  <c r="F47" i="2"/>
  <c r="F48" i="2" s="1"/>
  <c r="S10" i="1" l="1"/>
</calcChain>
</file>

<file path=xl/sharedStrings.xml><?xml version="1.0" encoding="utf-8"?>
<sst xmlns="http://schemas.openxmlformats.org/spreadsheetml/2006/main" count="397" uniqueCount="128">
  <si>
    <t>ลำดับ</t>
  </si>
  <si>
    <t>รายการ</t>
  </si>
  <si>
    <t>จัดสรร</t>
  </si>
  <si>
    <t>เบิกจ่าย</t>
  </si>
  <si>
    <t>คงเหลือ</t>
  </si>
  <si>
    <t>ร้อยละ</t>
  </si>
  <si>
    <t>เบิกจ่ายสะสม</t>
  </si>
  <si>
    <t>ผลการเบิกจ่าย</t>
  </si>
  <si>
    <t>รวมทั้งสิ้น</t>
  </si>
  <si>
    <t>ค่าตอบแทนเบี้ยประชุม กต.ตร.</t>
  </si>
  <si>
    <t>ค่าซ่อมแซมพาหนะ</t>
  </si>
  <si>
    <t>ค่าจ้างเหมาบริการ</t>
  </si>
  <si>
    <t>ค่าวัสดุสำนักงาน</t>
  </si>
  <si>
    <t>ค่าวัสดุจราจร</t>
  </si>
  <si>
    <t>งบแก้ไขปัญหา</t>
  </si>
  <si>
    <t>ค่าสาธารณูปโภค</t>
  </si>
  <si>
    <t>ค่าใช้จ่ายเดินทางไปราชการ</t>
  </si>
  <si>
    <t>รวมงบดำเนินงาน</t>
  </si>
  <si>
    <t>ค่าตอบแทนนักจิตวิทยา</t>
  </si>
  <si>
    <t>ตรวจแล้ว</t>
  </si>
  <si>
    <t>วัน เดือน ปี</t>
  </si>
  <si>
    <t>เบิก</t>
  </si>
  <si>
    <t>หมายเหตุ</t>
  </si>
  <si>
    <t>รวมเดือนนี้</t>
  </si>
  <si>
    <t>รวมแต่ต้นปี</t>
  </si>
  <si>
    <t>ที่เอกสาร</t>
  </si>
  <si>
    <t>งบดำเนินงาน    รายการ  ค่าตอบแทนล่วงเวลา</t>
  </si>
  <si>
    <t>งบดำเนินงาน    รายการ  ค่าเบี้ยประชุม กต.ตร.</t>
  </si>
  <si>
    <t>งบดำเนินงาน    รายการ  ค่าใช้จ่ายเดินทางไปราชการ</t>
  </si>
  <si>
    <t>งบดำเนินงาน    รายการ  ค่าสาธารณูปโภค</t>
  </si>
  <si>
    <r>
      <rPr>
        <b/>
        <sz val="20"/>
        <color rgb="FFFF0000"/>
        <rFont val="Angsana New"/>
        <family val="1"/>
      </rPr>
      <t>งบพัฒนาทรัพยากรมนุษย์</t>
    </r>
    <r>
      <rPr>
        <b/>
        <sz val="20"/>
        <rFont val="Angsana New"/>
        <family val="1"/>
      </rPr>
      <t xml:space="preserve">    รายการ  ค่าใช้จ่ายเดินทางไปราชการ</t>
    </r>
  </si>
  <si>
    <t>ลูกหนี้เงินยืม</t>
  </si>
  <si>
    <t>ค่าไฟฟ้าเดือน ต.ค.60</t>
  </si>
  <si>
    <t>ค่าน้ำประปา</t>
  </si>
  <si>
    <t>ค่าโทรศัพท์</t>
  </si>
  <si>
    <t>งบดำเนินงาน    รายการ  น้ำมันเชื้อเพลิง</t>
  </si>
  <si>
    <t>น้ำมันเดือน ต.ค.60</t>
  </si>
  <si>
    <t>ค่าอินเตอร์เน็ต ต.ค.60</t>
  </si>
  <si>
    <t>ค่าอินเตอร์เน็ต พ.ย.60</t>
  </si>
  <si>
    <t>งบดำเนินงาน    รายการ  ค่าอาหารผู้ต้องหา</t>
  </si>
  <si>
    <t>ค่าอาหารผู้ต้องหา</t>
  </si>
  <si>
    <t xml:space="preserve">        ตรวจแล้วถูกต้อง</t>
  </si>
  <si>
    <t xml:space="preserve">(ลงชื่อ) พ.ต.อ. </t>
  </si>
  <si>
    <t>งบดำเนินงาน    รายการ  ค่าซ่อมแซมพาหนะ</t>
  </si>
  <si>
    <t>งบดำเนินงาน    รายการ  ค่าจ้างเหมาบริการ</t>
  </si>
  <si>
    <t>งบดำเนินงาน    รายการ  ค่าน้ำมันเชื้อเพลิง</t>
  </si>
  <si>
    <t>งบดำเนินงาน    รายการ  ค่าวัสดุสำนักงาน</t>
  </si>
  <si>
    <t>งบดำเนินงาน    รายการ  ค่าวัสดุจราจร</t>
  </si>
  <si>
    <t>งบดำเนินงาน    รายการ  งบแก้ไขปัญหา</t>
  </si>
  <si>
    <t>งบ ชมส.</t>
  </si>
  <si>
    <t>ค่าตอบแทนพยาน</t>
  </si>
  <si>
    <t>ค่าคุ้มครองพยาน</t>
  </si>
  <si>
    <t>ค่าตอบแทนการชันสูตร</t>
  </si>
  <si>
    <t>ค่าใช้จ่ายในการส่งหมายเรียกพยาน</t>
  </si>
  <si>
    <t>ค่าตอบแทนการปฏิบัติงานนอกเวลา</t>
  </si>
  <si>
    <t>ค่าน้ำมันเชื้อเพลิง</t>
  </si>
  <si>
    <t xml:space="preserve">        อนุมัติ</t>
  </si>
  <si>
    <t>งานสอบสวน</t>
  </si>
  <si>
    <t>งานปราบปรามสืบสวนฯ</t>
  </si>
  <si>
    <t>รวมงบปฏิรูปงานสอบสวน</t>
  </si>
  <si>
    <t>จำนวน</t>
  </si>
  <si>
    <t>อัตรา</t>
  </si>
  <si>
    <t>จำนวนเงิน</t>
  </si>
  <si>
    <t>รวมเป็นเงิน</t>
  </si>
  <si>
    <t>คำอธิบาย</t>
  </si>
  <si>
    <t>คน/คัน</t>
  </si>
  <si>
    <t>ค่าตอบแทนรายการที่ 1- 5  สามารถถัวจ่ายกันได้ภายใน 5 รายการ</t>
  </si>
  <si>
    <t>หากมีงบประมาณคงเหลือให้ส่งคืน ภ.จว.ศรีสะเกษ</t>
  </si>
  <si>
    <t>ค่าเบี้ยประชุม กต.ตร. ประชุม 3 เดือน /ครั้ง ประธาน 300 บาท กรรมการ 200 บาท</t>
  </si>
  <si>
    <t>ค่าตอบแทนการปฏิบัติงานนอกเวลาราชการ</t>
  </si>
  <si>
    <t xml:space="preserve">     สัญญาบัตร</t>
  </si>
  <si>
    <t>จัดไว้เป็นค่าตอบแทนการตั้งจุดตรวจจุดสกัดนอกเวลาราชการปกติ</t>
  </si>
  <si>
    <t xml:space="preserve">     ประทวน</t>
  </si>
  <si>
    <t>จัดไว้สำหรับเป็นค่าใช้จ่ายในการเดินทางไปราชการของข้าราชการตำรวจในสังกัด</t>
  </si>
  <si>
    <t xml:space="preserve">    รถยนต์ - ดีเซล</t>
  </si>
  <si>
    <t xml:space="preserve">   รถจักรยานยนต์</t>
  </si>
  <si>
    <t>จัดไว้สำหรับแก้ไขปัญหาค่าสาธารณูปโภคค้างชำระ และค่าใช้จ่ายอื่นๆ</t>
  </si>
  <si>
    <t>จ</t>
  </si>
  <si>
    <t>จัดไว้สำหรับเป็นค่าวัสดุงานสอบสวน</t>
  </si>
  <si>
    <t>จัดไว้สำหรับเพิ่มมประสิทธิภาพงานสอบสวน</t>
  </si>
  <si>
    <t xml:space="preserve">           (ลงชื่อ)</t>
  </si>
  <si>
    <t>จัดไว้สำหรับเป็นค่าเบี้ยประกันภัยรถ และค่าจ้างเหมาบริการอื่นๆ</t>
  </si>
  <si>
    <t xml:space="preserve">               พ.ต.อ.</t>
  </si>
  <si>
    <t>(ลงชื่อ) พ.ต.ท.</t>
  </si>
  <si>
    <t xml:space="preserve">            ตรวจแล้วถูกต้อง</t>
  </si>
  <si>
    <t>สังกัด          สภ.ภูสิงห์</t>
  </si>
  <si>
    <t>ค่าสาธารณูปโภคเฉลี่ยเดือนละ 21,000 บาท</t>
  </si>
  <si>
    <t>ผบ.หมู่.ฯ</t>
  </si>
  <si>
    <t>(ลงชื่อ) ด.ต.</t>
  </si>
  <si>
    <t xml:space="preserve">               ( ชำนาญ กล่อมปัญญา )</t>
  </si>
  <si>
    <t xml:space="preserve">          จนท.การเงิน  สภ.ภูสิงห์</t>
  </si>
  <si>
    <t xml:space="preserve">                     ( ปฏิธาน โคกกกลาง)</t>
  </si>
  <si>
    <t xml:space="preserve">              รอง ผบก.ภ.จว.ศรีสะเกษ รรท. ผกก.สภ.ภูสิงห์ จว.ศรีสะเกษ</t>
  </si>
  <si>
    <t xml:space="preserve">                                ( ศุภชัย  ศักรินพานิชกุล)</t>
  </si>
  <si>
    <t xml:space="preserve">                   ตรวจแล้วถูกต้อง</t>
  </si>
  <si>
    <t>สังกัด  สภ.ภูสิงห์</t>
  </si>
  <si>
    <t xml:space="preserve">                       สว.อก.สภ.ภูสิงห์ </t>
  </si>
  <si>
    <t>(ลงชื่อ) พ.ต.ท</t>
  </si>
  <si>
    <t xml:space="preserve"> </t>
  </si>
  <si>
    <t xml:space="preserve">                             </t>
  </si>
  <si>
    <t xml:space="preserve">                           สว.อก.สภ.ภูสิงห์ </t>
  </si>
  <si>
    <t>ทะเบียนคุมเงินงบประมาณ  ปี พ.ศ.2568</t>
  </si>
  <si>
    <t>สภ.ภูสิงห์</t>
  </si>
  <si>
    <t>สภ. ภูสิงห์</t>
  </si>
  <si>
    <t>ทะเบียนคุมเงินงบประมาณ  ปี พ.ศ.256</t>
  </si>
  <si>
    <t>สภ. สภ. ภูสิงห์</t>
  </si>
  <si>
    <t>1600/1000/800</t>
  </si>
  <si>
    <t>ผกก 1600/ รอง ผกก - สว. 1,000 /รอง สว.800</t>
  </si>
  <si>
    <t>รายงานผลการเบิกจ่ายงบประมาณ 2568</t>
  </si>
  <si>
    <t xml:space="preserve">  ( พฤทธิ์  บุญปก )</t>
  </si>
  <si>
    <t xml:space="preserve">                     ผกก.สภ.ภูสิงห์</t>
  </si>
  <si>
    <t xml:space="preserve">แผนการใช้จ่ายงบประมาณ ประจำปีงบประมาณ พ.ศ.2568   ไตรมาส  3-4   ( เม.ย. -  ก.ย. 68 )  รวม ๖ เดือน </t>
  </si>
  <si>
    <t xml:space="preserve">จัดไว้สำหรับเป็นค่าเบี้ยประกันภัยรถ และค่าจ้างเหมาบริการอื่นๆ </t>
  </si>
  <si>
    <t xml:space="preserve">               ( ฉัตรชัย  คำขาว )</t>
  </si>
  <si>
    <t xml:space="preserve">              จนท.การเงิน  สภ.ภูสิงห์</t>
  </si>
  <si>
    <t xml:space="preserve">                                ( พฤทธิ์  บุญปก)</t>
  </si>
  <si>
    <t xml:space="preserve">                            ผกก.สภ.ภูสิงห์ จว.ศรีสะเกษ</t>
  </si>
  <si>
    <t>ผบ.หมู่.ป.ฯ/ ผบ.หมู่.ผช.พงส.ฯ 800 บาท</t>
  </si>
  <si>
    <t xml:space="preserve">ระดับ ผกก 1600 ระดับ รอง ผกก - สว. 1,000 และระดับรอง สว.800 บาท </t>
  </si>
  <si>
    <t>ประจำเดือน  มี.ค. 2568</t>
  </si>
  <si>
    <t xml:space="preserve">    (ลงชื่อ) ส.ต.ต.</t>
  </si>
  <si>
    <t xml:space="preserve">      (อภิรัฐการ  อาษาบาล )</t>
  </si>
  <si>
    <t>ผบ.หมู่ (ป.)สภ.ภูสิงห์</t>
  </si>
  <si>
    <t>สว.อก.สภ.ภูสิงห์</t>
  </si>
  <si>
    <t xml:space="preserve">  ( ปฏิธาน โคกกลาง )</t>
  </si>
  <si>
    <t xml:space="preserve">          อนุมัติ                   </t>
  </si>
  <si>
    <t>อภิรัฐการ</t>
  </si>
  <si>
    <t>(ลงชื่อ) ส.ต.อ.ฉัตรชัย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</si>
</sst>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name val="Angsana New"/>
      <family val="1"/>
    </font>
    <font>
      <sz val="14"/>
      <name val="Angsana New"/>
      <family val="1"/>
    </font>
    <font>
      <b/>
      <sz val="20"/>
      <color rgb="FFFF0000"/>
      <name val="Angsana New"/>
      <family val="1"/>
    </font>
    <font>
      <sz val="16"/>
      <name val="Angsana New"/>
      <family val="1"/>
    </font>
    <font>
      <sz val="16"/>
      <color theme="1"/>
      <name val="Tahoma"/>
      <family val="2"/>
      <charset val="222"/>
      <scheme val="minor"/>
    </font>
    <font>
      <b/>
      <sz val="18"/>
      <name val="Angsana New"/>
      <family val="1"/>
    </font>
    <font>
      <sz val="14"/>
      <name val="TH SarabunPSK"/>
      <family val="2"/>
    </font>
    <font>
      <b/>
      <sz val="18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0"/>
      <name val="TH Sarabun New"/>
      <family val="2"/>
    </font>
    <font>
      <sz val="14"/>
      <color theme="1"/>
      <name val="TH Sarabun New"/>
      <family val="2"/>
    </font>
    <font>
      <b/>
      <sz val="14"/>
      <name val="TH Sarabun New"/>
      <family val="2"/>
    </font>
    <font>
      <sz val="14"/>
      <name val="TH Sarabun New"/>
      <family val="2"/>
    </font>
    <font>
      <u/>
      <sz val="16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2">
    <xf numFmtId="0" fontId="0" fillId="0" borderId="0" xfId="0"/>
    <xf numFmtId="15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87" fontId="3" fillId="0" borderId="11" xfId="1" applyNumberFormat="1" applyFont="1" applyBorder="1"/>
    <xf numFmtId="0" fontId="3" fillId="0" borderId="6" xfId="0" applyFont="1" applyBorder="1" applyAlignment="1">
      <alignment horizontal="center"/>
    </xf>
    <xf numFmtId="187" fontId="3" fillId="0" borderId="6" xfId="1" applyNumberFormat="1" applyFont="1" applyBorder="1"/>
    <xf numFmtId="187" fontId="3" fillId="0" borderId="8" xfId="1" applyNumberFormat="1" applyFont="1" applyBorder="1"/>
    <xf numFmtId="187" fontId="3" fillId="0" borderId="1" xfId="1" applyNumberFormat="1" applyFont="1" applyBorder="1"/>
    <xf numFmtId="1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3" fillId="0" borderId="10" xfId="1" applyNumberFormat="1" applyFont="1" applyBorder="1"/>
    <xf numFmtId="0" fontId="3" fillId="0" borderId="0" xfId="0" applyFont="1" applyAlignment="1">
      <alignment horizontal="center"/>
    </xf>
    <xf numFmtId="187" fontId="3" fillId="0" borderId="0" xfId="1" applyNumberFormat="1" applyFont="1" applyBorder="1"/>
    <xf numFmtId="15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187" fontId="3" fillId="0" borderId="12" xfId="1" applyNumberFormat="1" applyFont="1" applyBorder="1"/>
    <xf numFmtId="15" fontId="3" fillId="3" borderId="11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8" fillId="0" borderId="0" xfId="0" applyFont="1"/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0" fontId="10" fillId="0" borderId="5" xfId="0" applyFont="1" applyBorder="1" applyAlignment="1">
      <alignment horizontal="center" vertical="center"/>
    </xf>
    <xf numFmtId="17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43" fontId="11" fillId="0" borderId="6" xfId="1" applyFont="1" applyBorder="1"/>
    <xf numFmtId="43" fontId="11" fillId="3" borderId="6" xfId="1" applyFont="1" applyFill="1" applyBorder="1"/>
    <xf numFmtId="43" fontId="12" fillId="0" borderId="0" xfId="0" applyNumberFormat="1" applyFont="1"/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shrinkToFit="1"/>
    </xf>
    <xf numFmtId="43" fontId="11" fillId="0" borderId="6" xfId="1" applyFont="1" applyFill="1" applyBorder="1"/>
    <xf numFmtId="0" fontId="11" fillId="0" borderId="8" xfId="0" applyFont="1" applyBorder="1" applyAlignment="1">
      <alignment shrinkToFit="1"/>
    </xf>
    <xf numFmtId="43" fontId="13" fillId="0" borderId="0" xfId="0" applyNumberFormat="1" applyFont="1"/>
    <xf numFmtId="43" fontId="11" fillId="0" borderId="1" xfId="1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shrinkToFit="1"/>
    </xf>
    <xf numFmtId="43" fontId="11" fillId="0" borderId="11" xfId="1" applyFont="1" applyBorder="1"/>
    <xf numFmtId="43" fontId="11" fillId="0" borderId="10" xfId="1" applyFont="1" applyBorder="1"/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shrinkToFit="1"/>
    </xf>
    <xf numFmtId="43" fontId="11" fillId="0" borderId="13" xfId="1" applyFont="1" applyBorder="1"/>
    <xf numFmtId="0" fontId="11" fillId="0" borderId="1" xfId="0" applyFont="1" applyBorder="1"/>
    <xf numFmtId="0" fontId="10" fillId="0" borderId="0" xfId="0" applyFont="1"/>
    <xf numFmtId="0" fontId="10" fillId="0" borderId="0" xfId="0" applyFont="1" applyAlignment="1">
      <alignment horizontal="right"/>
    </xf>
    <xf numFmtId="0" fontId="11" fillId="4" borderId="6" xfId="0" applyFont="1" applyFill="1" applyBorder="1" applyAlignment="1">
      <alignment horizontal="center"/>
    </xf>
    <xf numFmtId="0" fontId="11" fillId="4" borderId="6" xfId="0" applyFont="1" applyFill="1" applyBorder="1" applyAlignment="1">
      <alignment shrinkToFit="1"/>
    </xf>
    <xf numFmtId="43" fontId="11" fillId="4" borderId="6" xfId="1" applyFont="1" applyFill="1" applyBorder="1"/>
    <xf numFmtId="0" fontId="11" fillId="0" borderId="8" xfId="0" applyFont="1" applyBorder="1" applyAlignment="1">
      <alignment horizontal="center"/>
    </xf>
    <xf numFmtId="43" fontId="11" fillId="0" borderId="8" xfId="1" applyFont="1" applyBorder="1"/>
    <xf numFmtId="0" fontId="11" fillId="4" borderId="11" xfId="0" applyFont="1" applyFill="1" applyBorder="1" applyAlignment="1">
      <alignment horizontal="center"/>
    </xf>
    <xf numFmtId="0" fontId="11" fillId="4" borderId="11" xfId="0" applyFont="1" applyFill="1" applyBorder="1" applyAlignment="1">
      <alignment shrinkToFit="1"/>
    </xf>
    <xf numFmtId="43" fontId="11" fillId="4" borderId="11" xfId="1" applyFont="1" applyFill="1" applyBorder="1"/>
    <xf numFmtId="43" fontId="11" fillId="4" borderId="4" xfId="1" applyFont="1" applyFill="1" applyBorder="1"/>
    <xf numFmtId="0" fontId="11" fillId="5" borderId="12" xfId="0" applyFont="1" applyFill="1" applyBorder="1" applyAlignment="1">
      <alignment horizontal="center"/>
    </xf>
    <xf numFmtId="0" fontId="11" fillId="5" borderId="1" xfId="0" applyFont="1" applyFill="1" applyBorder="1" applyAlignment="1">
      <alignment shrinkToFit="1"/>
    </xf>
    <xf numFmtId="43" fontId="11" fillId="5" borderId="1" xfId="1" applyFont="1" applyFill="1" applyBorder="1"/>
    <xf numFmtId="0" fontId="11" fillId="5" borderId="1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3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11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/>
    </xf>
    <xf numFmtId="43" fontId="14" fillId="0" borderId="11" xfId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43" fontId="14" fillId="0" borderId="6" xfId="1" applyFont="1" applyBorder="1" applyAlignment="1">
      <alignment horizontal="center" vertical="center"/>
    </xf>
    <xf numFmtId="0" fontId="14" fillId="0" borderId="10" xfId="0" applyFont="1" applyBorder="1"/>
    <xf numFmtId="43" fontId="14" fillId="0" borderId="10" xfId="1" applyFont="1" applyBorder="1"/>
    <xf numFmtId="0" fontId="14" fillId="0" borderId="6" xfId="0" applyFont="1" applyBorder="1"/>
    <xf numFmtId="43" fontId="14" fillId="0" borderId="6" xfId="1" applyFont="1" applyBorder="1"/>
    <xf numFmtId="0" fontId="14" fillId="0" borderId="6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2" xfId="0" applyFont="1" applyBorder="1"/>
    <xf numFmtId="43" fontId="14" fillId="0" borderId="12" xfId="1" applyFont="1" applyBorder="1"/>
    <xf numFmtId="0" fontId="14" fillId="0" borderId="15" xfId="0" applyFont="1" applyBorder="1" applyAlignment="1">
      <alignment horizontal="center"/>
    </xf>
    <xf numFmtId="0" fontId="14" fillId="0" borderId="14" xfId="0" applyFont="1" applyBorder="1"/>
    <xf numFmtId="43" fontId="14" fillId="0" borderId="14" xfId="1" applyFont="1" applyBorder="1"/>
    <xf numFmtId="0" fontId="16" fillId="0" borderId="16" xfId="0" applyFont="1" applyBorder="1"/>
    <xf numFmtId="43" fontId="11" fillId="0" borderId="11" xfId="1" applyFont="1" applyFill="1" applyBorder="1"/>
    <xf numFmtId="43" fontId="14" fillId="0" borderId="17" xfId="1" applyFont="1" applyBorder="1"/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shrinkToFit="1"/>
    </xf>
    <xf numFmtId="43" fontId="11" fillId="0" borderId="12" xfId="1" applyFont="1" applyFill="1" applyBorder="1"/>
    <xf numFmtId="43" fontId="14" fillId="0" borderId="19" xfId="1" applyFont="1" applyBorder="1"/>
    <xf numFmtId="43" fontId="11" fillId="0" borderId="8" xfId="1" applyFont="1" applyFill="1" applyBorder="1"/>
    <xf numFmtId="0" fontId="11" fillId="0" borderId="2" xfId="0" applyFont="1" applyBorder="1" applyAlignment="1">
      <alignment horizontal="center"/>
    </xf>
    <xf numFmtId="0" fontId="11" fillId="0" borderId="9" xfId="0" applyFont="1" applyBorder="1" applyAlignment="1">
      <alignment shrinkToFit="1"/>
    </xf>
    <xf numFmtId="43" fontId="11" fillId="0" borderId="9" xfId="1" applyFont="1" applyFill="1" applyBorder="1"/>
    <xf numFmtId="43" fontId="14" fillId="0" borderId="9" xfId="1" applyFont="1" applyBorder="1"/>
    <xf numFmtId="0" fontId="16" fillId="0" borderId="21" xfId="0" applyFont="1" applyBorder="1"/>
    <xf numFmtId="0" fontId="14" fillId="0" borderId="22" xfId="0" applyFont="1" applyBorder="1" applyAlignment="1">
      <alignment horizontal="center"/>
    </xf>
    <xf numFmtId="0" fontId="14" fillId="0" borderId="7" xfId="0" applyFont="1" applyBorder="1"/>
    <xf numFmtId="43" fontId="14" fillId="0" borderId="7" xfId="1" applyFont="1" applyBorder="1"/>
    <xf numFmtId="0" fontId="16" fillId="0" borderId="23" xfId="0" applyFont="1" applyBorder="1"/>
    <xf numFmtId="0" fontId="14" fillId="0" borderId="0" xfId="0" applyFont="1"/>
    <xf numFmtId="0" fontId="14" fillId="0" borderId="0" xfId="0" applyFont="1" applyAlignment="1">
      <alignment horizontal="left"/>
    </xf>
    <xf numFmtId="0" fontId="15" fillId="0" borderId="0" xfId="0" applyFont="1"/>
    <xf numFmtId="0" fontId="14" fillId="4" borderId="6" xfId="0" applyFont="1" applyFill="1" applyBorder="1"/>
    <xf numFmtId="43" fontId="14" fillId="4" borderId="6" xfId="1" applyFont="1" applyFill="1" applyBorder="1" applyAlignment="1">
      <alignment horizontal="center" shrinkToFit="1"/>
    </xf>
    <xf numFmtId="188" fontId="14" fillId="4" borderId="6" xfId="1" applyNumberFormat="1" applyFont="1" applyFill="1" applyBorder="1" applyAlignment="1"/>
    <xf numFmtId="43" fontId="14" fillId="4" borderId="6" xfId="1" applyFont="1" applyFill="1" applyBorder="1"/>
    <xf numFmtId="43" fontId="15" fillId="3" borderId="1" xfId="1" applyFont="1" applyFill="1" applyBorder="1"/>
    <xf numFmtId="43" fontId="10" fillId="0" borderId="1" xfId="1" applyFont="1" applyFill="1" applyBorder="1"/>
    <xf numFmtId="43" fontId="15" fillId="3" borderId="24" xfId="1" applyFont="1" applyFill="1" applyBorder="1"/>
    <xf numFmtId="43" fontId="17" fillId="0" borderId="11" xfId="1" applyFont="1" applyBorder="1"/>
    <xf numFmtId="43" fontId="17" fillId="0" borderId="6" xfId="1" applyFont="1" applyBorder="1"/>
    <xf numFmtId="43" fontId="17" fillId="0" borderId="10" xfId="1" applyFont="1" applyBorder="1"/>
    <xf numFmtId="43" fontId="17" fillId="0" borderId="12" xfId="1" applyFont="1" applyBorder="1"/>
    <xf numFmtId="43" fontId="17" fillId="0" borderId="14" xfId="1" applyFont="1" applyBorder="1"/>
    <xf numFmtId="43" fontId="17" fillId="0" borderId="18" xfId="1" applyFont="1" applyBorder="1"/>
    <xf numFmtId="43" fontId="17" fillId="0" borderId="20" xfId="1" applyFont="1" applyBorder="1"/>
    <xf numFmtId="43" fontId="17" fillId="0" borderId="9" xfId="1" applyFont="1" applyBorder="1"/>
    <xf numFmtId="43" fontId="17" fillId="0" borderId="23" xfId="1" applyFont="1" applyBorder="1"/>
    <xf numFmtId="0" fontId="17" fillId="0" borderId="0" xfId="0" applyFont="1"/>
    <xf numFmtId="0" fontId="18" fillId="0" borderId="1" xfId="0" applyFont="1" applyBorder="1" applyAlignment="1">
      <alignment horizontal="center"/>
    </xf>
    <xf numFmtId="43" fontId="19" fillId="4" borderId="6" xfId="1" applyFont="1" applyFill="1" applyBorder="1"/>
    <xf numFmtId="43" fontId="19" fillId="0" borderId="6" xfId="1" applyFont="1" applyFill="1" applyBorder="1"/>
    <xf numFmtId="43" fontId="19" fillId="5" borderId="1" xfId="1" applyFont="1" applyFill="1" applyBorder="1"/>
    <xf numFmtId="43" fontId="19" fillId="4" borderId="11" xfId="1" applyFont="1" applyFill="1" applyBorder="1"/>
    <xf numFmtId="43" fontId="19" fillId="0" borderId="13" xfId="1" applyFont="1" applyBorder="1"/>
    <xf numFmtId="43" fontId="19" fillId="0" borderId="11" xfId="1" applyFont="1" applyBorder="1"/>
    <xf numFmtId="43" fontId="19" fillId="0" borderId="10" xfId="1" applyFont="1" applyBorder="1"/>
    <xf numFmtId="43" fontId="19" fillId="0" borderId="1" xfId="1" applyFont="1" applyBorder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9" fillId="0" borderId="0" xfId="0" applyFont="1"/>
    <xf numFmtId="43" fontId="19" fillId="3" borderId="6" xfId="1" applyFont="1" applyFill="1" applyBorder="1"/>
    <xf numFmtId="17" fontId="18" fillId="0" borderId="1" xfId="0" applyNumberFormat="1" applyFont="1" applyBorder="1"/>
    <xf numFmtId="43" fontId="19" fillId="0" borderId="6" xfId="1" applyFont="1" applyBorder="1"/>
    <xf numFmtId="43" fontId="19" fillId="0" borderId="8" xfId="1" applyFont="1" applyBorder="1"/>
    <xf numFmtId="0" fontId="20" fillId="0" borderId="6" xfId="0" applyFont="1" applyBorder="1"/>
    <xf numFmtId="43" fontId="11" fillId="2" borderId="1" xfId="1" applyFont="1" applyFill="1" applyBorder="1"/>
    <xf numFmtId="0" fontId="14" fillId="0" borderId="0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/>
    <xf numFmtId="0" fontId="14" fillId="0" borderId="0" xfId="0" applyFont="1" applyAlignment="1">
      <alignment horizontal="center"/>
    </xf>
    <xf numFmtId="0" fontId="11" fillId="0" borderId="0" xfId="0" applyFont="1" applyAlignment="1"/>
    <xf numFmtId="0" fontId="14" fillId="0" borderId="1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0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607089</xdr:colOff>
      <xdr:row>29</xdr:row>
      <xdr:rowOff>10467</xdr:rowOff>
    </xdr:from>
    <xdr:to>
      <xdr:col>4</xdr:col>
      <xdr:colOff>690825</xdr:colOff>
      <xdr:row>31</xdr:row>
      <xdr:rowOff>73269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E2E21DE-4785-4E82-8DE5-BA9F7516F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7199" y="7818874"/>
          <a:ext cx="1245577" cy="701291"/>
        </a:xfrm>
        <a:prstGeom prst="rect">
          <a:avLst/>
        </a:prstGeom>
      </xdr:spPr>
    </xdr:pic>
    <xdr:clientData/>
  </xdr:twoCellAnchor>
  <xdr:twoCellAnchor editAs="oneCell">
    <xdr:from>
      <xdr:col>9</xdr:col>
      <xdr:colOff>577547</xdr:colOff>
      <xdr:row>29</xdr:row>
      <xdr:rowOff>56039</xdr:rowOff>
    </xdr:from>
    <xdr:to>
      <xdr:col>10</xdr:col>
      <xdr:colOff>391205</xdr:colOff>
      <xdr:row>31</xdr:row>
      <xdr:rowOff>0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5091CFF4-C50B-4643-BF10-2D7C7C073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1409" y="7727066"/>
          <a:ext cx="655600" cy="581796"/>
        </a:xfrm>
        <a:prstGeom prst="rect">
          <a:avLst/>
        </a:prstGeom>
      </xdr:spPr>
    </xdr:pic>
    <xdr:clientData/>
  </xdr:twoCellAnchor>
  <xdr:twoCellAnchor editAs="oneCell">
    <xdr:from>
      <xdr:col>15</xdr:col>
      <xdr:colOff>497416</xdr:colOff>
      <xdr:row>28</xdr:row>
      <xdr:rowOff>222250</xdr:rowOff>
    </xdr:from>
    <xdr:to>
      <xdr:col>16</xdr:col>
      <xdr:colOff>44368</xdr:colOff>
      <xdr:row>30</xdr:row>
      <xdr:rowOff>296029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0E54650-B123-4DED-843A-9F9A3C7BB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42166" y="7609417"/>
          <a:ext cx="827534" cy="580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1790700</xdr:colOff>
      <xdr:row>29</xdr:row>
      <xdr:rowOff>19050</xdr:rowOff>
    </xdr:from>
    <xdr:to>
      <xdr:col>6</xdr:col>
      <xdr:colOff>2447925</xdr:colOff>
      <xdr:row>29</xdr:row>
      <xdr:rowOff>295275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19231B31-DD08-49C0-8311-530FDC5625EF}"/>
            </a:ext>
          </a:extLst>
        </xdr:cNvPr>
        <xdr:cNvSpPr/>
      </xdr:nvSpPr>
      <xdr:spPr>
        <a:xfrm>
          <a:off x="8077200" y="8867775"/>
          <a:ext cx="657225" cy="2762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100">
              <a:solidFill>
                <a:schemeClr val="tx1"/>
              </a:solidFill>
            </a:rPr>
            <a:t>อนุมัติ</a:t>
          </a:r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2209800</xdr:colOff>
      <xdr:row>29</xdr:row>
      <xdr:rowOff>228600</xdr:rowOff>
    </xdr:from>
    <xdr:to>
      <xdr:col>6</xdr:col>
      <xdr:colOff>3032421</xdr:colOff>
      <xdr:row>31</xdr:row>
      <xdr:rowOff>41122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EE641E3-CB9F-434D-9349-3430CC5AC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7696200"/>
          <a:ext cx="822621" cy="58404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29</xdr:row>
      <xdr:rowOff>257175</xdr:rowOff>
    </xdr:from>
    <xdr:to>
      <xdr:col>4</xdr:col>
      <xdr:colOff>1131850</xdr:colOff>
      <xdr:row>31</xdr:row>
      <xdr:rowOff>67446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4D93B215-071F-4203-97CE-23CA385D6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7724775"/>
          <a:ext cx="655600" cy="5817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30</xdr:row>
      <xdr:rowOff>95250</xdr:rowOff>
    </xdr:from>
    <xdr:to>
      <xdr:col>4</xdr:col>
      <xdr:colOff>979450</xdr:colOff>
      <xdr:row>31</xdr:row>
      <xdr:rowOff>771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312F4658-5C8A-43FC-BB57-8170B8518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7829550"/>
          <a:ext cx="655600" cy="581796"/>
        </a:xfrm>
        <a:prstGeom prst="rect">
          <a:avLst/>
        </a:prstGeom>
      </xdr:spPr>
    </xdr:pic>
    <xdr:clientData/>
  </xdr:twoCellAnchor>
  <xdr:twoCellAnchor editAs="oneCell">
    <xdr:from>
      <xdr:col>6</xdr:col>
      <xdr:colOff>2285999</xdr:colOff>
      <xdr:row>29</xdr:row>
      <xdr:rowOff>219108</xdr:rowOff>
    </xdr:from>
    <xdr:to>
      <xdr:col>6</xdr:col>
      <xdr:colOff>3333750</xdr:colOff>
      <xdr:row>32</xdr:row>
      <xdr:rowOff>66709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E888CF5-6185-48F4-9CB6-DFA843DD2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4599" y="7686708"/>
          <a:ext cx="1047751" cy="1047751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30</xdr:row>
      <xdr:rowOff>37618</xdr:rowOff>
    </xdr:from>
    <xdr:to>
      <xdr:col>1</xdr:col>
      <xdr:colOff>2276474</xdr:colOff>
      <xdr:row>30</xdr:row>
      <xdr:rowOff>660400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1FC5F9-C91B-46E9-965D-9F10A3933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7825" y="7771918"/>
          <a:ext cx="1009649" cy="6227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07;&#3632;&#3648;&#3610;&#3637;&#3618;&#3609;&#3588;&#3640;&#3617;&#3648;&#3591;&#3636;&#3609;&#3591;&#3623;&#3604;52\&#3591;&#3610;&#3604;&#3635;&#3648;&#3609;&#3636;&#3609;&#3591;&#3634;&#3609;%20&#3605;.&#3588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เบิกจ่ายสะสม"/>
      <sheetName val="สรุปเบิกจ่ายประจำเดือน"/>
      <sheetName val="ตม.ภูสิงห์"/>
      <sheetName val="วิทยาการ"/>
      <sheetName val="ยาเสพติด"/>
      <sheetName val="ท่องเที่ยว"/>
      <sheetName val="อาหารผู้ต้องหา,สาธารณู"/>
      <sheetName val="น้ำมัน,วัสดุสำนักงาน"/>
      <sheetName val="ค่าซ่อม,ถ่ายเอกสาร,ทำสะอาด"/>
      <sheetName val="เบี้ยเลี้ยง,จ้างเหมาอื่น"/>
      <sheetName val="พิเศษ,คุ้มพยาน,พงส,นักจิต,ชัณ"/>
      <sheetName val="ค่าเช่าบ้าน,ล่วงเวลา,กต.ตร."/>
      <sheetName val="เบิกเหลื่อมปี50"/>
      <sheetName val="ชมส."/>
      <sheetName val="รายละเอียดเงินงวด"/>
    </sheetNames>
    <sheetDataSet>
      <sheetData sheetId="0" refreshError="1"/>
      <sheetData sheetId="1" refreshError="1"/>
      <sheetData sheetId="2" refreshError="1"/>
      <sheetData sheetId="3" refreshError="1">
        <row r="12">
          <cell r="D12">
            <v>0</v>
          </cell>
          <cell r="E12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74"/>
  <sheetViews>
    <sheetView topLeftCell="A73" workbookViewId="0">
      <selection activeCell="H342" sqref="H342"/>
    </sheetView>
  </sheetViews>
  <sheetFormatPr defaultRowHeight="14.25"/>
  <cols>
    <col min="3" max="3" width="22" customWidth="1"/>
    <col min="4" max="7" width="11.75" customWidth="1"/>
  </cols>
  <sheetData>
    <row r="1" spans="1:7" ht="29.25">
      <c r="A1" s="162" t="s">
        <v>101</v>
      </c>
      <c r="B1" s="162"/>
      <c r="C1" s="162"/>
      <c r="D1" s="162"/>
      <c r="E1" s="162"/>
      <c r="F1" s="162"/>
      <c r="G1" s="162"/>
    </row>
    <row r="2" spans="1:7" ht="26.25">
      <c r="A2" s="166" t="s">
        <v>27</v>
      </c>
      <c r="B2" s="166"/>
      <c r="C2" s="166"/>
      <c r="D2" s="166"/>
      <c r="E2" s="166"/>
      <c r="F2" s="166"/>
      <c r="G2" s="166"/>
    </row>
    <row r="3" spans="1:7" ht="26.25">
      <c r="A3" s="167" t="s">
        <v>102</v>
      </c>
      <c r="B3" s="167"/>
      <c r="C3" s="167"/>
      <c r="D3" s="167"/>
      <c r="E3" s="167"/>
      <c r="F3" s="167"/>
      <c r="G3" s="167"/>
    </row>
    <row r="4" spans="1:7" ht="14.25" customHeight="1">
      <c r="A4" s="168" t="s">
        <v>20</v>
      </c>
      <c r="B4" s="168" t="s">
        <v>25</v>
      </c>
      <c r="C4" s="168" t="s">
        <v>1</v>
      </c>
      <c r="D4" s="170" t="s">
        <v>2</v>
      </c>
      <c r="E4" s="170" t="s">
        <v>21</v>
      </c>
      <c r="F4" s="170" t="s">
        <v>4</v>
      </c>
      <c r="G4" s="170" t="s">
        <v>22</v>
      </c>
    </row>
    <row r="5" spans="1:7">
      <c r="A5" s="169"/>
      <c r="B5" s="169"/>
      <c r="C5" s="169"/>
      <c r="D5" s="171"/>
      <c r="E5" s="171"/>
      <c r="F5" s="171"/>
      <c r="G5" s="171"/>
    </row>
    <row r="6" spans="1:7" ht="21">
      <c r="A6" s="17"/>
      <c r="B6" s="18"/>
      <c r="C6" s="2"/>
      <c r="D6" s="3"/>
      <c r="E6" s="3"/>
      <c r="F6" s="3"/>
      <c r="G6" s="3"/>
    </row>
    <row r="7" spans="1:7" ht="21">
      <c r="A7" s="8"/>
      <c r="B7" s="9"/>
      <c r="C7" s="9"/>
      <c r="D7" s="10"/>
      <c r="E7" s="10"/>
      <c r="F7" s="10"/>
      <c r="G7" s="10"/>
    </row>
    <row r="8" spans="1:7" ht="21">
      <c r="A8" s="8"/>
      <c r="B8" s="9"/>
      <c r="C8" s="9"/>
      <c r="D8" s="10"/>
      <c r="E8" s="10"/>
      <c r="F8" s="10"/>
      <c r="G8" s="10"/>
    </row>
    <row r="9" spans="1:7" ht="21">
      <c r="A9" s="8"/>
      <c r="B9" s="9"/>
      <c r="C9" s="9"/>
      <c r="D9" s="10"/>
      <c r="E9" s="10"/>
      <c r="F9" s="10"/>
      <c r="G9" s="10"/>
    </row>
    <row r="10" spans="1:7" ht="21">
      <c r="A10" s="8"/>
      <c r="B10" s="9"/>
      <c r="C10" s="9"/>
      <c r="D10" s="10"/>
      <c r="E10" s="10"/>
      <c r="F10" s="10"/>
      <c r="G10" s="10"/>
    </row>
    <row r="11" spans="1:7" ht="21">
      <c r="A11" s="8"/>
      <c r="B11" s="9"/>
      <c r="C11" s="9"/>
      <c r="D11" s="10"/>
      <c r="E11" s="10"/>
      <c r="F11" s="10"/>
      <c r="G11" s="10"/>
    </row>
    <row r="12" spans="1:7" ht="21">
      <c r="A12" s="8"/>
      <c r="B12" s="9"/>
      <c r="C12" s="9"/>
      <c r="D12" s="10"/>
      <c r="E12" s="10"/>
      <c r="F12" s="10"/>
      <c r="G12" s="10"/>
    </row>
    <row r="13" spans="1:7" ht="21">
      <c r="A13" s="8"/>
      <c r="B13" s="9"/>
      <c r="C13" s="9"/>
      <c r="D13" s="10"/>
      <c r="E13" s="10"/>
      <c r="F13" s="10"/>
      <c r="G13" s="10"/>
    </row>
    <row r="14" spans="1:7" ht="21">
      <c r="A14" s="8"/>
      <c r="B14" s="9"/>
      <c r="C14" s="9"/>
      <c r="D14" s="10"/>
      <c r="E14" s="10"/>
      <c r="F14" s="10"/>
      <c r="G14" s="10"/>
    </row>
    <row r="15" spans="1:7" ht="21">
      <c r="A15" s="8"/>
      <c r="B15" s="9"/>
      <c r="C15" s="9"/>
      <c r="D15" s="10"/>
      <c r="E15" s="10"/>
      <c r="F15" s="10"/>
      <c r="G15" s="10"/>
    </row>
    <row r="16" spans="1:7" ht="21">
      <c r="A16" s="8"/>
      <c r="B16" s="9"/>
      <c r="C16" s="9"/>
      <c r="D16" s="10"/>
      <c r="E16" s="10"/>
      <c r="F16" s="10"/>
      <c r="G16" s="10"/>
    </row>
    <row r="17" spans="1:7" ht="21">
      <c r="A17" s="8"/>
      <c r="B17" s="9"/>
      <c r="C17" s="9"/>
      <c r="D17" s="10"/>
      <c r="E17" s="10"/>
      <c r="F17" s="10"/>
      <c r="G17" s="10"/>
    </row>
    <row r="18" spans="1:7" ht="21">
      <c r="A18" s="8"/>
      <c r="B18" s="9"/>
      <c r="C18" s="9"/>
      <c r="D18" s="10"/>
      <c r="E18" s="10"/>
      <c r="F18" s="10"/>
      <c r="G18" s="10"/>
    </row>
    <row r="19" spans="1:7" ht="21">
      <c r="A19" s="8"/>
      <c r="B19" s="9"/>
      <c r="C19" s="9"/>
      <c r="D19" s="10"/>
      <c r="E19" s="10"/>
      <c r="F19" s="10"/>
      <c r="G19" s="10"/>
    </row>
    <row r="20" spans="1:7" ht="21">
      <c r="A20" s="8"/>
      <c r="B20" s="9"/>
      <c r="C20" s="9"/>
      <c r="D20" s="10"/>
      <c r="E20" s="10"/>
      <c r="F20" s="10"/>
      <c r="G20" s="10"/>
    </row>
    <row r="21" spans="1:7" ht="21">
      <c r="A21" s="8"/>
      <c r="B21" s="9"/>
      <c r="C21" s="9"/>
      <c r="D21" s="10"/>
      <c r="E21" s="10"/>
      <c r="F21" s="10"/>
      <c r="G21" s="10"/>
    </row>
    <row r="22" spans="1:7" ht="21">
      <c r="A22" s="8"/>
      <c r="B22" s="9"/>
      <c r="C22" s="9"/>
      <c r="D22" s="10"/>
      <c r="E22" s="10"/>
      <c r="F22" s="10"/>
      <c r="G22" s="10"/>
    </row>
    <row r="23" spans="1:7" ht="21">
      <c r="A23" s="8"/>
      <c r="B23" s="9"/>
      <c r="C23" s="9"/>
      <c r="D23" s="10"/>
      <c r="E23" s="10"/>
      <c r="F23" s="10"/>
      <c r="G23" s="10"/>
    </row>
    <row r="24" spans="1:7" ht="21">
      <c r="A24" s="8"/>
      <c r="B24" s="9"/>
      <c r="C24" s="9"/>
      <c r="D24" s="10"/>
      <c r="E24" s="10"/>
      <c r="F24" s="10"/>
      <c r="G24" s="10"/>
    </row>
    <row r="25" spans="1:7" ht="21">
      <c r="A25" s="8"/>
      <c r="B25" s="9"/>
      <c r="C25" s="9"/>
      <c r="D25" s="10"/>
      <c r="E25" s="10"/>
      <c r="F25" s="10"/>
      <c r="G25" s="10"/>
    </row>
    <row r="26" spans="1:7" ht="21">
      <c r="A26" s="8"/>
      <c r="B26" s="9"/>
      <c r="C26" s="9"/>
      <c r="D26" s="10"/>
      <c r="E26" s="10"/>
      <c r="F26" s="10"/>
      <c r="G26" s="10"/>
    </row>
    <row r="27" spans="1:7" ht="21">
      <c r="A27" s="8"/>
      <c r="B27" s="9"/>
      <c r="C27" s="9"/>
      <c r="D27" s="10"/>
      <c r="E27" s="10"/>
      <c r="F27" s="10"/>
      <c r="G27" s="10"/>
    </row>
    <row r="28" spans="1:7" ht="21">
      <c r="A28" s="8"/>
      <c r="B28" s="9"/>
      <c r="C28" s="9"/>
      <c r="D28" s="10"/>
      <c r="E28" s="10"/>
      <c r="F28" s="10"/>
      <c r="G28" s="10"/>
    </row>
    <row r="29" spans="1:7" ht="21">
      <c r="A29" s="4"/>
      <c r="B29" s="4"/>
      <c r="C29" s="4"/>
      <c r="D29" s="5"/>
      <c r="E29" s="5"/>
      <c r="F29" s="5"/>
      <c r="G29" s="5"/>
    </row>
    <row r="30" spans="1:7" ht="21">
      <c r="A30" s="4"/>
      <c r="B30" s="4"/>
      <c r="C30" s="4"/>
      <c r="D30" s="6"/>
      <c r="E30" s="6"/>
      <c r="F30" s="5"/>
      <c r="G30" s="5"/>
    </row>
    <row r="31" spans="1:7" ht="21">
      <c r="A31" s="4"/>
      <c r="B31" s="4"/>
      <c r="C31" s="4"/>
      <c r="D31" s="6"/>
      <c r="E31" s="6"/>
      <c r="F31" s="5"/>
      <c r="G31" s="5"/>
    </row>
    <row r="32" spans="1:7" ht="21">
      <c r="A32" s="4"/>
      <c r="B32" s="4"/>
      <c r="C32" s="4"/>
      <c r="D32" s="6"/>
      <c r="E32" s="6"/>
      <c r="F32" s="5"/>
      <c r="G32" s="5"/>
    </row>
    <row r="33" spans="1:7" ht="21">
      <c r="A33" s="4"/>
      <c r="B33" s="4"/>
      <c r="C33" s="4" t="s">
        <v>23</v>
      </c>
      <c r="D33" s="7"/>
      <c r="E33" s="7"/>
      <c r="F33" s="7"/>
      <c r="G33" s="5"/>
    </row>
    <row r="34" spans="1:7" ht="21">
      <c r="A34" s="15"/>
      <c r="B34" s="15"/>
      <c r="C34" s="15" t="s">
        <v>24</v>
      </c>
      <c r="D34" s="7"/>
      <c r="E34" s="7"/>
      <c r="F34" s="7"/>
      <c r="G34" s="16"/>
    </row>
    <row r="35" spans="1:7" ht="29.25">
      <c r="A35" s="162" t="s">
        <v>101</v>
      </c>
      <c r="B35" s="162"/>
      <c r="C35" s="162"/>
      <c r="D35" s="162"/>
      <c r="E35" s="162"/>
      <c r="F35" s="162"/>
      <c r="G35" s="162"/>
    </row>
    <row r="36" spans="1:7" ht="26.25">
      <c r="A36" s="166" t="s">
        <v>26</v>
      </c>
      <c r="B36" s="166"/>
      <c r="C36" s="166"/>
      <c r="D36" s="166"/>
      <c r="E36" s="166"/>
      <c r="F36" s="166"/>
      <c r="G36" s="166"/>
    </row>
    <row r="37" spans="1:7" ht="26.25">
      <c r="A37" s="167" t="s">
        <v>102</v>
      </c>
      <c r="B37" s="167"/>
      <c r="C37" s="167"/>
      <c r="D37" s="167"/>
      <c r="E37" s="167"/>
      <c r="F37" s="167"/>
      <c r="G37" s="167"/>
    </row>
    <row r="38" spans="1:7">
      <c r="A38" s="168" t="s">
        <v>20</v>
      </c>
      <c r="B38" s="168" t="s">
        <v>25</v>
      </c>
      <c r="C38" s="168" t="s">
        <v>1</v>
      </c>
      <c r="D38" s="170" t="s">
        <v>2</v>
      </c>
      <c r="E38" s="170" t="s">
        <v>21</v>
      </c>
      <c r="F38" s="170" t="s">
        <v>4</v>
      </c>
      <c r="G38" s="170" t="s">
        <v>22</v>
      </c>
    </row>
    <row r="39" spans="1:7">
      <c r="A39" s="169"/>
      <c r="B39" s="169"/>
      <c r="C39" s="169"/>
      <c r="D39" s="171"/>
      <c r="E39" s="171"/>
      <c r="F39" s="171"/>
      <c r="G39" s="171"/>
    </row>
    <row r="40" spans="1:7" ht="21">
      <c r="A40" s="17"/>
      <c r="B40" s="18"/>
      <c r="C40" s="2"/>
      <c r="D40" s="3"/>
      <c r="E40" s="3"/>
      <c r="F40" s="3"/>
      <c r="G40" s="3"/>
    </row>
    <row r="41" spans="1:7" ht="21">
      <c r="A41" s="8"/>
      <c r="B41" s="9"/>
      <c r="C41" s="9"/>
      <c r="D41" s="10"/>
      <c r="E41" s="10"/>
      <c r="F41" s="10"/>
      <c r="G41" s="10"/>
    </row>
    <row r="42" spans="1:7" ht="21">
      <c r="A42" s="8"/>
      <c r="B42" s="9"/>
      <c r="C42" s="9"/>
      <c r="D42" s="10"/>
      <c r="E42" s="10"/>
      <c r="F42" s="10"/>
      <c r="G42" s="10"/>
    </row>
    <row r="43" spans="1:7" ht="21">
      <c r="A43" s="8"/>
      <c r="B43" s="9"/>
      <c r="C43" s="9"/>
      <c r="D43" s="10"/>
      <c r="E43" s="10"/>
      <c r="F43" s="10"/>
      <c r="G43" s="10"/>
    </row>
    <row r="44" spans="1:7" ht="21">
      <c r="A44" s="8"/>
      <c r="B44" s="9"/>
      <c r="C44" s="9"/>
      <c r="D44" s="10"/>
      <c r="E44" s="10"/>
      <c r="F44" s="10"/>
      <c r="G44" s="10"/>
    </row>
    <row r="45" spans="1:7" ht="21">
      <c r="A45" s="8"/>
      <c r="B45" s="9"/>
      <c r="C45" s="9"/>
      <c r="D45" s="10"/>
      <c r="E45" s="10"/>
      <c r="F45" s="10"/>
      <c r="G45" s="10"/>
    </row>
    <row r="46" spans="1:7" ht="21">
      <c r="A46" s="8"/>
      <c r="B46" s="9"/>
      <c r="C46" s="9"/>
      <c r="D46" s="10"/>
      <c r="E46" s="10"/>
      <c r="F46" s="10"/>
      <c r="G46" s="10"/>
    </row>
    <row r="47" spans="1:7" ht="21">
      <c r="A47" s="8"/>
      <c r="B47" s="9"/>
      <c r="C47" s="9"/>
      <c r="D47" s="10"/>
      <c r="E47" s="10"/>
      <c r="F47" s="10"/>
      <c r="G47" s="10"/>
    </row>
    <row r="48" spans="1:7" ht="21">
      <c r="A48" s="8"/>
      <c r="B48" s="9"/>
      <c r="C48" s="9"/>
      <c r="D48" s="10"/>
      <c r="E48" s="10"/>
      <c r="F48" s="10"/>
      <c r="G48" s="10"/>
    </row>
    <row r="49" spans="1:7" ht="21">
      <c r="A49" s="8"/>
      <c r="B49" s="9"/>
      <c r="C49" s="9"/>
      <c r="D49" s="10"/>
      <c r="E49" s="10"/>
      <c r="F49" s="10"/>
      <c r="G49" s="10"/>
    </row>
    <row r="50" spans="1:7" ht="21">
      <c r="A50" s="8"/>
      <c r="B50" s="9"/>
      <c r="C50" s="9"/>
      <c r="D50" s="10"/>
      <c r="E50" s="10"/>
      <c r="F50" s="10"/>
      <c r="G50" s="10"/>
    </row>
    <row r="51" spans="1:7" ht="21">
      <c r="A51" s="8"/>
      <c r="B51" s="9"/>
      <c r="C51" s="9"/>
      <c r="D51" s="10"/>
      <c r="E51" s="10"/>
      <c r="F51" s="10"/>
      <c r="G51" s="10"/>
    </row>
    <row r="52" spans="1:7" ht="21">
      <c r="A52" s="8"/>
      <c r="B52" s="9"/>
      <c r="C52" s="9"/>
      <c r="D52" s="10"/>
      <c r="E52" s="10"/>
      <c r="F52" s="10"/>
      <c r="G52" s="10"/>
    </row>
    <row r="53" spans="1:7" ht="21">
      <c r="A53" s="8"/>
      <c r="B53" s="9"/>
      <c r="C53" s="9"/>
      <c r="D53" s="10"/>
      <c r="E53" s="10"/>
      <c r="F53" s="10"/>
      <c r="G53" s="10"/>
    </row>
    <row r="54" spans="1:7" ht="21">
      <c r="A54" s="8"/>
      <c r="B54" s="9"/>
      <c r="C54" s="9"/>
      <c r="D54" s="10"/>
      <c r="E54" s="10"/>
      <c r="F54" s="10"/>
      <c r="G54" s="10"/>
    </row>
    <row r="55" spans="1:7" ht="21">
      <c r="A55" s="8"/>
      <c r="B55" s="9"/>
      <c r="C55" s="9"/>
      <c r="D55" s="10"/>
      <c r="E55" s="10"/>
      <c r="F55" s="10"/>
      <c r="G55" s="10"/>
    </row>
    <row r="56" spans="1:7" ht="21">
      <c r="A56" s="8"/>
      <c r="B56" s="9"/>
      <c r="C56" s="9"/>
      <c r="D56" s="10"/>
      <c r="E56" s="10"/>
      <c r="F56" s="10"/>
      <c r="G56" s="10"/>
    </row>
    <row r="57" spans="1:7" ht="21">
      <c r="A57" s="8"/>
      <c r="B57" s="9"/>
      <c r="C57" s="9"/>
      <c r="D57" s="10"/>
      <c r="E57" s="10"/>
      <c r="F57" s="10"/>
      <c r="G57" s="10"/>
    </row>
    <row r="58" spans="1:7" ht="21">
      <c r="A58" s="8"/>
      <c r="B58" s="9"/>
      <c r="C58" s="9"/>
      <c r="D58" s="10"/>
      <c r="E58" s="10"/>
      <c r="F58" s="10"/>
      <c r="G58" s="10"/>
    </row>
    <row r="59" spans="1:7" ht="21">
      <c r="A59" s="8"/>
      <c r="B59" s="9"/>
      <c r="C59" s="9"/>
      <c r="D59" s="10"/>
      <c r="E59" s="10"/>
      <c r="F59" s="10"/>
      <c r="G59" s="10"/>
    </row>
    <row r="60" spans="1:7" ht="21">
      <c r="A60" s="8"/>
      <c r="B60" s="9"/>
      <c r="C60" s="9"/>
      <c r="D60" s="10"/>
      <c r="E60" s="10"/>
      <c r="F60" s="10"/>
      <c r="G60" s="10"/>
    </row>
    <row r="61" spans="1:7" ht="21">
      <c r="A61" s="8"/>
      <c r="B61" s="9"/>
      <c r="C61" s="9"/>
      <c r="D61" s="10"/>
      <c r="E61" s="10"/>
      <c r="F61" s="10"/>
      <c r="G61" s="10"/>
    </row>
    <row r="62" spans="1:7" ht="21">
      <c r="A62" s="8"/>
      <c r="B62" s="9"/>
      <c r="C62" s="9"/>
      <c r="D62" s="10"/>
      <c r="E62" s="10"/>
      <c r="F62" s="10"/>
      <c r="G62" s="10"/>
    </row>
    <row r="63" spans="1:7" ht="21">
      <c r="A63" s="4"/>
      <c r="B63" s="4"/>
      <c r="C63" s="4"/>
      <c r="D63" s="5"/>
      <c r="E63" s="5"/>
      <c r="F63" s="5"/>
      <c r="G63" s="5"/>
    </row>
    <row r="64" spans="1:7" ht="21">
      <c r="A64" s="4"/>
      <c r="B64" s="4"/>
      <c r="C64" s="4"/>
      <c r="D64" s="6"/>
      <c r="E64" s="6"/>
      <c r="F64" s="5"/>
      <c r="G64" s="5"/>
    </row>
    <row r="65" spans="1:7" ht="21">
      <c r="A65" s="4"/>
      <c r="B65" s="4"/>
      <c r="C65" s="4"/>
      <c r="D65" s="6"/>
      <c r="E65" s="6"/>
      <c r="F65" s="5"/>
      <c r="G65" s="5"/>
    </row>
    <row r="66" spans="1:7" ht="21">
      <c r="A66" s="4"/>
      <c r="B66" s="4"/>
      <c r="C66" s="4"/>
      <c r="D66" s="6"/>
      <c r="E66" s="6"/>
      <c r="F66" s="5"/>
      <c r="G66" s="5"/>
    </row>
    <row r="67" spans="1:7" ht="21">
      <c r="A67" s="4"/>
      <c r="B67" s="4"/>
      <c r="C67" s="4" t="s">
        <v>23</v>
      </c>
      <c r="D67" s="7"/>
      <c r="E67" s="7"/>
      <c r="F67" s="7"/>
      <c r="G67" s="5"/>
    </row>
    <row r="68" spans="1:7" ht="21">
      <c r="A68" s="15"/>
      <c r="B68" s="15"/>
      <c r="C68" s="15" t="s">
        <v>24</v>
      </c>
      <c r="D68" s="7"/>
      <c r="E68" s="7"/>
      <c r="F68" s="7"/>
      <c r="G68" s="16"/>
    </row>
    <row r="69" spans="1:7" ht="29.25">
      <c r="A69" s="162" t="s">
        <v>101</v>
      </c>
      <c r="B69" s="162"/>
      <c r="C69" s="162"/>
      <c r="D69" s="162"/>
      <c r="E69" s="162"/>
      <c r="F69" s="162"/>
      <c r="G69" s="162"/>
    </row>
    <row r="70" spans="1:7" ht="26.25">
      <c r="A70" s="166" t="s">
        <v>28</v>
      </c>
      <c r="B70" s="166"/>
      <c r="C70" s="166"/>
      <c r="D70" s="166"/>
      <c r="E70" s="166"/>
      <c r="F70" s="166"/>
      <c r="G70" s="166"/>
    </row>
    <row r="71" spans="1:7" ht="26.25">
      <c r="A71" s="167" t="s">
        <v>102</v>
      </c>
      <c r="B71" s="167"/>
      <c r="C71" s="167"/>
      <c r="D71" s="167"/>
      <c r="E71" s="167"/>
      <c r="F71" s="167"/>
      <c r="G71" s="167"/>
    </row>
    <row r="72" spans="1:7">
      <c r="A72" s="168" t="s">
        <v>20</v>
      </c>
      <c r="B72" s="168" t="s">
        <v>25</v>
      </c>
      <c r="C72" s="168" t="s">
        <v>1</v>
      </c>
      <c r="D72" s="170" t="s">
        <v>2</v>
      </c>
      <c r="E72" s="170" t="s">
        <v>21</v>
      </c>
      <c r="F72" s="170" t="s">
        <v>4</v>
      </c>
      <c r="G72" s="170" t="s">
        <v>22</v>
      </c>
    </row>
    <row r="73" spans="1:7">
      <c r="A73" s="169"/>
      <c r="B73" s="169"/>
      <c r="C73" s="169"/>
      <c r="D73" s="171"/>
      <c r="E73" s="171"/>
      <c r="F73" s="171"/>
      <c r="G73" s="171"/>
    </row>
    <row r="74" spans="1:7" ht="21">
      <c r="A74" s="17"/>
      <c r="B74" s="18"/>
      <c r="C74" s="2"/>
      <c r="D74" s="3"/>
      <c r="E74" s="3"/>
      <c r="F74" s="3"/>
      <c r="G74" s="3"/>
    </row>
    <row r="75" spans="1:7" ht="21" customHeight="1">
      <c r="A75" s="8"/>
      <c r="B75" s="9"/>
      <c r="C75" s="9"/>
      <c r="D75" s="10"/>
      <c r="E75" s="10"/>
      <c r="F75" s="10"/>
      <c r="G75" s="10"/>
    </row>
    <row r="76" spans="1:7" ht="21" customHeight="1">
      <c r="A76" s="8"/>
      <c r="B76" s="9"/>
      <c r="C76" s="9"/>
      <c r="D76" s="10"/>
      <c r="E76" s="10"/>
      <c r="F76" s="10"/>
      <c r="G76" s="10"/>
    </row>
    <row r="77" spans="1:7" ht="21" customHeight="1">
      <c r="A77" s="8"/>
      <c r="B77" s="9"/>
      <c r="C77" s="9"/>
      <c r="D77" s="10"/>
      <c r="E77" s="10"/>
      <c r="F77" s="10"/>
      <c r="G77" s="10"/>
    </row>
    <row r="78" spans="1:7" ht="21">
      <c r="A78" s="8"/>
      <c r="B78" s="9"/>
      <c r="C78" s="9"/>
      <c r="D78" s="10"/>
      <c r="E78" s="10"/>
      <c r="F78" s="10"/>
      <c r="G78" s="10"/>
    </row>
    <row r="79" spans="1:7" ht="21">
      <c r="A79" s="8"/>
      <c r="B79" s="9"/>
      <c r="C79" s="9"/>
      <c r="D79" s="10"/>
      <c r="E79" s="10"/>
      <c r="F79" s="10"/>
      <c r="G79" s="10"/>
    </row>
    <row r="80" spans="1:7" ht="21">
      <c r="A80" s="8"/>
      <c r="B80" s="9"/>
      <c r="C80" s="9"/>
      <c r="D80" s="10"/>
      <c r="E80" s="10"/>
      <c r="F80" s="10"/>
      <c r="G80" s="10"/>
    </row>
    <row r="81" spans="1:7" ht="21">
      <c r="A81" s="8"/>
      <c r="B81" s="9"/>
      <c r="C81" s="9"/>
      <c r="D81" s="10"/>
      <c r="E81" s="10"/>
      <c r="F81" s="10"/>
      <c r="G81" s="10"/>
    </row>
    <row r="82" spans="1:7" ht="21">
      <c r="A82" s="8"/>
      <c r="B82" s="9"/>
      <c r="C82" s="9"/>
      <c r="D82" s="10"/>
      <c r="E82" s="10"/>
      <c r="F82" s="10"/>
      <c r="G82" s="10"/>
    </row>
    <row r="83" spans="1:7" ht="21">
      <c r="A83" s="8"/>
      <c r="B83" s="9"/>
      <c r="C83" s="9"/>
      <c r="D83" s="10"/>
      <c r="E83" s="10"/>
      <c r="F83" s="10"/>
      <c r="G83" s="10"/>
    </row>
    <row r="84" spans="1:7" ht="21">
      <c r="A84" s="8"/>
      <c r="B84" s="9"/>
      <c r="C84" s="9"/>
      <c r="D84" s="10"/>
      <c r="E84" s="10"/>
      <c r="F84" s="10"/>
      <c r="G84" s="10"/>
    </row>
    <row r="85" spans="1:7" ht="21">
      <c r="A85" s="8"/>
      <c r="B85" s="9"/>
      <c r="C85" s="9"/>
      <c r="D85" s="10"/>
      <c r="E85" s="10"/>
      <c r="F85" s="10"/>
      <c r="G85" s="10"/>
    </row>
    <row r="86" spans="1:7" ht="21">
      <c r="A86" s="8"/>
      <c r="B86" s="9"/>
      <c r="C86" s="9"/>
      <c r="D86" s="10"/>
      <c r="E86" s="10"/>
      <c r="F86" s="10"/>
      <c r="G86" s="10"/>
    </row>
    <row r="87" spans="1:7" ht="21">
      <c r="A87" s="8"/>
      <c r="B87" s="9"/>
      <c r="C87" s="9"/>
      <c r="D87" s="10"/>
      <c r="E87" s="10"/>
      <c r="F87" s="10"/>
      <c r="G87" s="10"/>
    </row>
    <row r="88" spans="1:7" ht="21">
      <c r="A88" s="8"/>
      <c r="B88" s="9"/>
      <c r="C88" s="9"/>
      <c r="D88" s="10"/>
      <c r="E88" s="10"/>
      <c r="F88" s="10"/>
      <c r="G88" s="10"/>
    </row>
    <row r="89" spans="1:7" ht="21">
      <c r="A89" s="8"/>
      <c r="B89" s="9"/>
      <c r="C89" s="9"/>
      <c r="D89" s="10"/>
      <c r="E89" s="10"/>
      <c r="F89" s="10"/>
      <c r="G89" s="10"/>
    </row>
    <row r="90" spans="1:7" ht="21">
      <c r="A90" s="8"/>
      <c r="B90" s="9"/>
      <c r="C90" s="9"/>
      <c r="D90" s="10"/>
      <c r="E90" s="10"/>
      <c r="F90" s="10"/>
      <c r="G90" s="10"/>
    </row>
    <row r="91" spans="1:7" ht="21">
      <c r="A91" s="8"/>
      <c r="B91" s="9"/>
      <c r="C91" s="9"/>
      <c r="D91" s="10"/>
      <c r="E91" s="10"/>
      <c r="F91" s="10"/>
      <c r="G91" s="10"/>
    </row>
    <row r="92" spans="1:7" ht="21">
      <c r="A92" s="8"/>
      <c r="B92" s="9"/>
      <c r="C92" s="9"/>
      <c r="D92" s="10"/>
      <c r="E92" s="10"/>
      <c r="F92" s="10"/>
      <c r="G92" s="10"/>
    </row>
    <row r="93" spans="1:7" ht="21">
      <c r="A93" s="8"/>
      <c r="B93" s="9"/>
      <c r="C93" s="9"/>
      <c r="D93" s="10"/>
      <c r="E93" s="10"/>
      <c r="F93" s="10"/>
      <c r="G93" s="10"/>
    </row>
    <row r="94" spans="1:7" ht="21">
      <c r="A94" s="8"/>
      <c r="B94" s="9"/>
      <c r="C94" s="9"/>
      <c r="D94" s="10"/>
      <c r="E94" s="10"/>
      <c r="F94" s="10"/>
      <c r="G94" s="10"/>
    </row>
    <row r="95" spans="1:7" ht="21">
      <c r="A95" s="8"/>
      <c r="B95" s="9"/>
      <c r="C95" s="9"/>
      <c r="D95" s="10"/>
      <c r="E95" s="10"/>
      <c r="F95" s="10"/>
      <c r="G95" s="10"/>
    </row>
    <row r="96" spans="1:7" ht="21">
      <c r="A96" s="8"/>
      <c r="B96" s="9"/>
      <c r="C96" s="9"/>
      <c r="D96" s="10"/>
      <c r="E96" s="10"/>
      <c r="F96" s="10"/>
      <c r="G96" s="10"/>
    </row>
    <row r="97" spans="1:7" ht="21">
      <c r="A97" s="4"/>
      <c r="B97" s="4"/>
      <c r="C97" s="4"/>
      <c r="D97" s="5"/>
      <c r="E97" s="5"/>
      <c r="F97" s="5"/>
      <c r="G97" s="5"/>
    </row>
    <row r="98" spans="1:7" ht="21">
      <c r="A98" s="4"/>
      <c r="B98" s="4"/>
      <c r="C98" s="4"/>
      <c r="D98" s="6"/>
      <c r="E98" s="6"/>
      <c r="F98" s="5"/>
      <c r="G98" s="5"/>
    </row>
    <row r="99" spans="1:7" ht="21">
      <c r="A99" s="4"/>
      <c r="B99" s="4"/>
      <c r="C99" s="4"/>
      <c r="D99" s="6"/>
      <c r="E99" s="6"/>
      <c r="F99" s="5"/>
      <c r="G99" s="5"/>
    </row>
    <row r="100" spans="1:7" ht="21">
      <c r="A100" s="4"/>
      <c r="B100" s="4"/>
      <c r="C100" s="4"/>
      <c r="D100" s="6"/>
      <c r="E100" s="6"/>
      <c r="F100" s="5"/>
      <c r="G100" s="5"/>
    </row>
    <row r="101" spans="1:7" ht="21">
      <c r="A101" s="4"/>
      <c r="B101" s="4"/>
      <c r="C101" s="4" t="s">
        <v>23</v>
      </c>
      <c r="D101" s="7"/>
      <c r="E101" s="7"/>
      <c r="F101" s="7"/>
      <c r="G101" s="5"/>
    </row>
    <row r="102" spans="1:7" ht="21">
      <c r="A102" s="15"/>
      <c r="B102" s="15"/>
      <c r="C102" s="15" t="s">
        <v>24</v>
      </c>
      <c r="D102" s="7"/>
      <c r="E102" s="7"/>
      <c r="F102" s="7"/>
      <c r="G102" s="16"/>
    </row>
    <row r="103" spans="1:7" ht="29.25">
      <c r="A103" s="162" t="s">
        <v>101</v>
      </c>
      <c r="B103" s="162"/>
      <c r="C103" s="162"/>
      <c r="D103" s="162"/>
      <c r="E103" s="162"/>
      <c r="F103" s="162"/>
      <c r="G103" s="162"/>
    </row>
    <row r="104" spans="1:7" ht="26.25">
      <c r="A104" s="166" t="s">
        <v>43</v>
      </c>
      <c r="B104" s="166"/>
      <c r="C104" s="166"/>
      <c r="D104" s="166"/>
      <c r="E104" s="166"/>
      <c r="F104" s="166"/>
      <c r="G104" s="166"/>
    </row>
    <row r="105" spans="1:7" ht="26.25">
      <c r="A105" s="167" t="s">
        <v>102</v>
      </c>
      <c r="B105" s="167"/>
      <c r="C105" s="167"/>
      <c r="D105" s="167"/>
      <c r="E105" s="167"/>
      <c r="F105" s="167"/>
      <c r="G105" s="167"/>
    </row>
    <row r="106" spans="1:7">
      <c r="A106" s="168" t="s">
        <v>20</v>
      </c>
      <c r="B106" s="168" t="s">
        <v>25</v>
      </c>
      <c r="C106" s="168" t="s">
        <v>1</v>
      </c>
      <c r="D106" s="170" t="s">
        <v>2</v>
      </c>
      <c r="E106" s="170" t="s">
        <v>21</v>
      </c>
      <c r="F106" s="170" t="s">
        <v>4</v>
      </c>
      <c r="G106" s="170" t="s">
        <v>22</v>
      </c>
    </row>
    <row r="107" spans="1:7">
      <c r="A107" s="169"/>
      <c r="B107" s="169"/>
      <c r="C107" s="169"/>
      <c r="D107" s="171"/>
      <c r="E107" s="171"/>
      <c r="F107" s="171"/>
      <c r="G107" s="171"/>
    </row>
    <row r="108" spans="1:7" ht="21">
      <c r="A108" s="17"/>
      <c r="B108" s="18"/>
      <c r="C108" s="2"/>
      <c r="D108" s="3"/>
      <c r="E108" s="3"/>
      <c r="F108" s="3"/>
      <c r="G108" s="3"/>
    </row>
    <row r="109" spans="1:7" ht="21">
      <c r="A109" s="8"/>
      <c r="B109" s="9"/>
      <c r="C109" s="9"/>
      <c r="D109" s="10"/>
      <c r="E109" s="10"/>
      <c r="F109" s="10"/>
      <c r="G109" s="10"/>
    </row>
    <row r="110" spans="1:7" ht="21" customHeight="1">
      <c r="A110" s="8"/>
      <c r="B110" s="9"/>
      <c r="C110" s="9"/>
      <c r="D110" s="10"/>
      <c r="E110" s="10"/>
      <c r="F110" s="10"/>
      <c r="G110" s="10"/>
    </row>
    <row r="111" spans="1:7" ht="21">
      <c r="A111" s="8"/>
      <c r="B111" s="9"/>
      <c r="C111" s="9"/>
      <c r="D111" s="10"/>
      <c r="E111" s="10"/>
      <c r="F111" s="10"/>
      <c r="G111" s="10"/>
    </row>
    <row r="112" spans="1:7" ht="21">
      <c r="A112" s="8"/>
      <c r="B112" s="9"/>
      <c r="C112" s="9"/>
      <c r="D112" s="10"/>
      <c r="E112" s="10"/>
      <c r="F112" s="10"/>
      <c r="G112" s="10"/>
    </row>
    <row r="113" spans="1:7" ht="21">
      <c r="A113" s="8"/>
      <c r="B113" s="9"/>
      <c r="C113" s="9"/>
      <c r="D113" s="10"/>
      <c r="E113" s="10"/>
      <c r="F113" s="10"/>
      <c r="G113" s="10"/>
    </row>
    <row r="114" spans="1:7" ht="21">
      <c r="A114" s="8"/>
      <c r="B114" s="9"/>
      <c r="C114" s="9"/>
      <c r="D114" s="10"/>
      <c r="E114" s="10"/>
      <c r="F114" s="10"/>
      <c r="G114" s="10"/>
    </row>
    <row r="115" spans="1:7" ht="21">
      <c r="A115" s="8"/>
      <c r="B115" s="9"/>
      <c r="C115" s="9"/>
      <c r="D115" s="10"/>
      <c r="E115" s="10"/>
      <c r="F115" s="10"/>
      <c r="G115" s="10"/>
    </row>
    <row r="116" spans="1:7" ht="21">
      <c r="A116" s="8"/>
      <c r="B116" s="9"/>
      <c r="C116" s="9"/>
      <c r="D116" s="10"/>
      <c r="E116" s="10"/>
      <c r="F116" s="10"/>
      <c r="G116" s="10"/>
    </row>
    <row r="117" spans="1:7" ht="21">
      <c r="A117" s="8"/>
      <c r="B117" s="9"/>
      <c r="C117" s="9"/>
      <c r="D117" s="10"/>
      <c r="E117" s="10"/>
      <c r="F117" s="10"/>
      <c r="G117" s="10"/>
    </row>
    <row r="118" spans="1:7" ht="21">
      <c r="A118" s="8"/>
      <c r="B118" s="9"/>
      <c r="C118" s="9"/>
      <c r="D118" s="10"/>
      <c r="E118" s="10"/>
      <c r="F118" s="10"/>
      <c r="G118" s="10"/>
    </row>
    <row r="119" spans="1:7" ht="21">
      <c r="A119" s="8"/>
      <c r="B119" s="9"/>
      <c r="C119" s="9"/>
      <c r="D119" s="10"/>
      <c r="E119" s="10"/>
      <c r="F119" s="10"/>
      <c r="G119" s="10"/>
    </row>
    <row r="120" spans="1:7" ht="21">
      <c r="A120" s="8"/>
      <c r="B120" s="9"/>
      <c r="C120" s="9"/>
      <c r="D120" s="10"/>
      <c r="E120" s="10"/>
      <c r="F120" s="10"/>
      <c r="G120" s="10"/>
    </row>
    <row r="121" spans="1:7" ht="21">
      <c r="A121" s="8"/>
      <c r="B121" s="9"/>
      <c r="C121" s="9"/>
      <c r="D121" s="10"/>
      <c r="E121" s="10"/>
      <c r="F121" s="10"/>
      <c r="G121" s="10"/>
    </row>
    <row r="122" spans="1:7" ht="21">
      <c r="A122" s="8"/>
      <c r="B122" s="9"/>
      <c r="C122" s="9"/>
      <c r="D122" s="10"/>
      <c r="E122" s="10"/>
      <c r="F122" s="10"/>
      <c r="G122" s="10"/>
    </row>
    <row r="123" spans="1:7" ht="21">
      <c r="A123" s="8"/>
      <c r="B123" s="9"/>
      <c r="C123" s="9"/>
      <c r="D123" s="10"/>
      <c r="E123" s="10"/>
      <c r="F123" s="10"/>
      <c r="G123" s="10"/>
    </row>
    <row r="124" spans="1:7" ht="21">
      <c r="A124" s="8"/>
      <c r="B124" s="9"/>
      <c r="C124" s="9"/>
      <c r="D124" s="10"/>
      <c r="E124" s="10"/>
      <c r="F124" s="10"/>
      <c r="G124" s="10"/>
    </row>
    <row r="125" spans="1:7" ht="21">
      <c r="A125" s="8"/>
      <c r="B125" s="9"/>
      <c r="C125" s="9"/>
      <c r="D125" s="10"/>
      <c r="E125" s="10"/>
      <c r="F125" s="10"/>
      <c r="G125" s="10"/>
    </row>
    <row r="126" spans="1:7" ht="21">
      <c r="A126" s="8"/>
      <c r="B126" s="9"/>
      <c r="C126" s="9"/>
      <c r="D126" s="10"/>
      <c r="E126" s="10"/>
      <c r="F126" s="10"/>
      <c r="G126" s="10"/>
    </row>
    <row r="127" spans="1:7" ht="21">
      <c r="A127" s="8"/>
      <c r="B127" s="9"/>
      <c r="C127" s="9"/>
      <c r="D127" s="10"/>
      <c r="E127" s="10"/>
      <c r="F127" s="10"/>
      <c r="G127" s="10"/>
    </row>
    <row r="128" spans="1:7" ht="21">
      <c r="A128" s="8"/>
      <c r="B128" s="9"/>
      <c r="C128" s="9"/>
      <c r="D128" s="10"/>
      <c r="E128" s="10"/>
      <c r="F128" s="10"/>
      <c r="G128" s="10"/>
    </row>
    <row r="129" spans="1:7" ht="21">
      <c r="A129" s="8"/>
      <c r="B129" s="9"/>
      <c r="C129" s="9"/>
      <c r="D129" s="10"/>
      <c r="E129" s="10"/>
      <c r="F129" s="10"/>
      <c r="G129" s="10"/>
    </row>
    <row r="130" spans="1:7" ht="21">
      <c r="A130" s="8"/>
      <c r="B130" s="9"/>
      <c r="C130" s="9"/>
      <c r="D130" s="10"/>
      <c r="E130" s="10"/>
      <c r="F130" s="10"/>
      <c r="G130" s="10"/>
    </row>
    <row r="131" spans="1:7" ht="21">
      <c r="A131" s="4"/>
      <c r="B131" s="4"/>
      <c r="C131" s="4"/>
      <c r="D131" s="5"/>
      <c r="E131" s="5"/>
      <c r="F131" s="5"/>
      <c r="G131" s="5"/>
    </row>
    <row r="132" spans="1:7" ht="21">
      <c r="A132" s="4"/>
      <c r="B132" s="4"/>
      <c r="C132" s="4"/>
      <c r="D132" s="6"/>
      <c r="E132" s="6"/>
      <c r="F132" s="5"/>
      <c r="G132" s="5"/>
    </row>
    <row r="133" spans="1:7" ht="21">
      <c r="A133" s="4"/>
      <c r="B133" s="4"/>
      <c r="C133" s="4"/>
      <c r="D133" s="6"/>
      <c r="E133" s="6"/>
      <c r="F133" s="5"/>
      <c r="G133" s="5"/>
    </row>
    <row r="134" spans="1:7" ht="21">
      <c r="A134" s="4"/>
      <c r="B134" s="4"/>
      <c r="C134" s="4"/>
      <c r="D134" s="6"/>
      <c r="E134" s="6"/>
      <c r="F134" s="5"/>
      <c r="G134" s="5"/>
    </row>
    <row r="135" spans="1:7" ht="21">
      <c r="A135" s="4"/>
      <c r="B135" s="4"/>
      <c r="C135" s="4" t="s">
        <v>23</v>
      </c>
      <c r="D135" s="7"/>
      <c r="E135" s="7"/>
      <c r="F135" s="7"/>
      <c r="G135" s="5"/>
    </row>
    <row r="136" spans="1:7" ht="21">
      <c r="A136" s="15"/>
      <c r="B136" s="15"/>
      <c r="C136" s="15" t="s">
        <v>24</v>
      </c>
      <c r="D136" s="7"/>
      <c r="E136" s="7"/>
      <c r="F136" s="7"/>
      <c r="G136" s="16"/>
    </row>
    <row r="137" spans="1:7" ht="29.25">
      <c r="A137" s="162" t="s">
        <v>101</v>
      </c>
      <c r="B137" s="162"/>
      <c r="C137" s="162"/>
      <c r="D137" s="162"/>
      <c r="E137" s="162"/>
      <c r="F137" s="162"/>
      <c r="G137" s="162"/>
    </row>
    <row r="138" spans="1:7" ht="26.25">
      <c r="A138" s="166" t="s">
        <v>44</v>
      </c>
      <c r="B138" s="166"/>
      <c r="C138" s="166"/>
      <c r="D138" s="166"/>
      <c r="E138" s="166"/>
      <c r="F138" s="166"/>
      <c r="G138" s="166"/>
    </row>
    <row r="139" spans="1:7" ht="26.25">
      <c r="A139" s="167" t="s">
        <v>102</v>
      </c>
      <c r="B139" s="167"/>
      <c r="C139" s="167"/>
      <c r="D139" s="167"/>
      <c r="E139" s="167"/>
      <c r="F139" s="167"/>
      <c r="G139" s="167"/>
    </row>
    <row r="140" spans="1:7">
      <c r="A140" s="168" t="s">
        <v>20</v>
      </c>
      <c r="B140" s="168" t="s">
        <v>25</v>
      </c>
      <c r="C140" s="168" t="s">
        <v>1</v>
      </c>
      <c r="D140" s="170" t="s">
        <v>2</v>
      </c>
      <c r="E140" s="170" t="s">
        <v>21</v>
      </c>
      <c r="F140" s="170" t="s">
        <v>4</v>
      </c>
      <c r="G140" s="170" t="s">
        <v>22</v>
      </c>
    </row>
    <row r="141" spans="1:7">
      <c r="A141" s="169"/>
      <c r="B141" s="169"/>
      <c r="C141" s="169"/>
      <c r="D141" s="171"/>
      <c r="E141" s="171"/>
      <c r="F141" s="171"/>
      <c r="G141" s="171"/>
    </row>
    <row r="142" spans="1:7" ht="21">
      <c r="A142" s="17"/>
      <c r="B142" s="18"/>
      <c r="C142" s="2"/>
      <c r="D142" s="3"/>
      <c r="E142" s="3"/>
      <c r="F142" s="3"/>
      <c r="G142" s="3"/>
    </row>
    <row r="143" spans="1:7" ht="21">
      <c r="A143" s="8"/>
      <c r="B143" s="9"/>
      <c r="C143" s="9"/>
      <c r="D143" s="10"/>
      <c r="E143" s="10"/>
      <c r="F143" s="10"/>
      <c r="G143" s="10"/>
    </row>
    <row r="144" spans="1:7" ht="21">
      <c r="A144" s="8"/>
      <c r="B144" s="9"/>
      <c r="C144" s="9"/>
      <c r="D144" s="10"/>
      <c r="E144" s="10"/>
      <c r="F144" s="10"/>
      <c r="G144" s="10"/>
    </row>
    <row r="145" spans="1:7" ht="21">
      <c r="A145" s="8"/>
      <c r="B145" s="9"/>
      <c r="C145" s="9"/>
      <c r="D145" s="10"/>
      <c r="E145" s="10"/>
      <c r="F145" s="10"/>
      <c r="G145" s="10"/>
    </row>
    <row r="146" spans="1:7" ht="21">
      <c r="A146" s="8"/>
      <c r="B146" s="9"/>
      <c r="C146" s="9"/>
      <c r="D146" s="10"/>
      <c r="E146" s="10"/>
      <c r="F146" s="10"/>
      <c r="G146" s="10"/>
    </row>
    <row r="147" spans="1:7" ht="21">
      <c r="A147" s="8"/>
      <c r="B147" s="9"/>
      <c r="C147" s="9"/>
      <c r="D147" s="10"/>
      <c r="E147" s="10"/>
      <c r="F147" s="10"/>
      <c r="G147" s="10"/>
    </row>
    <row r="148" spans="1:7" ht="21">
      <c r="A148" s="8"/>
      <c r="B148" s="9"/>
      <c r="C148" s="9"/>
      <c r="D148" s="10"/>
      <c r="E148" s="10"/>
      <c r="F148" s="10"/>
      <c r="G148" s="10"/>
    </row>
    <row r="149" spans="1:7" ht="21">
      <c r="A149" s="8"/>
      <c r="B149" s="9"/>
      <c r="C149" s="9"/>
      <c r="D149" s="10"/>
      <c r="E149" s="10"/>
      <c r="F149" s="10"/>
      <c r="G149" s="10"/>
    </row>
    <row r="150" spans="1:7" ht="21">
      <c r="A150" s="8"/>
      <c r="B150" s="9"/>
      <c r="C150" s="9"/>
      <c r="D150" s="10"/>
      <c r="E150" s="10"/>
      <c r="F150" s="10"/>
      <c r="G150" s="10"/>
    </row>
    <row r="151" spans="1:7" ht="21">
      <c r="A151" s="8"/>
      <c r="B151" s="9"/>
      <c r="C151" s="9"/>
      <c r="D151" s="10"/>
      <c r="E151" s="10"/>
      <c r="F151" s="10"/>
      <c r="G151" s="10"/>
    </row>
    <row r="152" spans="1:7" ht="21">
      <c r="A152" s="8"/>
      <c r="B152" s="9"/>
      <c r="C152" s="9"/>
      <c r="D152" s="10"/>
      <c r="E152" s="10"/>
      <c r="F152" s="10"/>
      <c r="G152" s="10"/>
    </row>
    <row r="153" spans="1:7" ht="21">
      <c r="A153" s="8"/>
      <c r="B153" s="9"/>
      <c r="C153" s="9"/>
      <c r="D153" s="10"/>
      <c r="E153" s="10"/>
      <c r="F153" s="10"/>
      <c r="G153" s="10"/>
    </row>
    <row r="154" spans="1:7" ht="21">
      <c r="A154" s="8"/>
      <c r="B154" s="9"/>
      <c r="C154" s="9"/>
      <c r="D154" s="10"/>
      <c r="E154" s="10"/>
      <c r="F154" s="10"/>
      <c r="G154" s="10"/>
    </row>
    <row r="155" spans="1:7" ht="21">
      <c r="A155" s="8"/>
      <c r="B155" s="9"/>
      <c r="C155" s="9"/>
      <c r="D155" s="10"/>
      <c r="E155" s="10"/>
      <c r="F155" s="10"/>
      <c r="G155" s="10"/>
    </row>
    <row r="156" spans="1:7" ht="21">
      <c r="A156" s="8"/>
      <c r="B156" s="9"/>
      <c r="C156" s="9"/>
      <c r="D156" s="10"/>
      <c r="E156" s="10"/>
      <c r="F156" s="10"/>
      <c r="G156" s="10"/>
    </row>
    <row r="157" spans="1:7" ht="21">
      <c r="A157" s="8"/>
      <c r="B157" s="9"/>
      <c r="C157" s="9"/>
      <c r="D157" s="10"/>
      <c r="E157" s="10"/>
      <c r="F157" s="10"/>
      <c r="G157" s="10"/>
    </row>
    <row r="158" spans="1:7" ht="21">
      <c r="A158" s="8"/>
      <c r="B158" s="9"/>
      <c r="C158" s="9"/>
      <c r="D158" s="10"/>
      <c r="E158" s="10"/>
      <c r="F158" s="10"/>
      <c r="G158" s="10"/>
    </row>
    <row r="159" spans="1:7" ht="21">
      <c r="A159" s="8"/>
      <c r="B159" s="9"/>
      <c r="C159" s="9"/>
      <c r="D159" s="10"/>
      <c r="E159" s="10"/>
      <c r="F159" s="10"/>
      <c r="G159" s="10"/>
    </row>
    <row r="160" spans="1:7" ht="21">
      <c r="A160" s="8"/>
      <c r="B160" s="9"/>
      <c r="C160" s="9"/>
      <c r="D160" s="10"/>
      <c r="E160" s="10"/>
      <c r="F160" s="10"/>
      <c r="G160" s="10"/>
    </row>
    <row r="161" spans="1:7" ht="21">
      <c r="A161" s="8"/>
      <c r="B161" s="9"/>
      <c r="C161" s="9"/>
      <c r="D161" s="10"/>
      <c r="E161" s="10"/>
      <c r="F161" s="10"/>
      <c r="G161" s="10"/>
    </row>
    <row r="162" spans="1:7" ht="21">
      <c r="A162" s="8"/>
      <c r="B162" s="9"/>
      <c r="C162" s="9"/>
      <c r="D162" s="10"/>
      <c r="E162" s="10"/>
      <c r="F162" s="10"/>
      <c r="G162" s="10"/>
    </row>
    <row r="163" spans="1:7" ht="21">
      <c r="A163" s="8"/>
      <c r="B163" s="9"/>
      <c r="C163" s="9"/>
      <c r="D163" s="10"/>
      <c r="E163" s="10"/>
      <c r="F163" s="10"/>
      <c r="G163" s="10"/>
    </row>
    <row r="164" spans="1:7" ht="21">
      <c r="A164" s="8"/>
      <c r="B164" s="9"/>
      <c r="C164" s="9"/>
      <c r="D164" s="10"/>
      <c r="E164" s="10"/>
      <c r="F164" s="10"/>
      <c r="G164" s="10"/>
    </row>
    <row r="165" spans="1:7" ht="21">
      <c r="A165" s="4"/>
      <c r="B165" s="4"/>
      <c r="C165" s="4"/>
      <c r="D165" s="5"/>
      <c r="E165" s="5"/>
      <c r="F165" s="5"/>
      <c r="G165" s="5"/>
    </row>
    <row r="166" spans="1:7" ht="21">
      <c r="A166" s="4"/>
      <c r="B166" s="4"/>
      <c r="C166" s="4"/>
      <c r="D166" s="6"/>
      <c r="E166" s="6"/>
      <c r="F166" s="5"/>
      <c r="G166" s="5"/>
    </row>
    <row r="167" spans="1:7" ht="21">
      <c r="A167" s="4"/>
      <c r="B167" s="4"/>
      <c r="C167" s="4"/>
      <c r="D167" s="6"/>
      <c r="E167" s="6"/>
      <c r="F167" s="5"/>
      <c r="G167" s="5"/>
    </row>
    <row r="168" spans="1:7" ht="21">
      <c r="A168" s="4"/>
      <c r="B168" s="4"/>
      <c r="C168" s="4"/>
      <c r="D168" s="6"/>
      <c r="E168" s="6"/>
      <c r="F168" s="5"/>
      <c r="G168" s="5"/>
    </row>
    <row r="169" spans="1:7" ht="21">
      <c r="A169" s="4"/>
      <c r="B169" s="4"/>
      <c r="C169" s="4" t="s">
        <v>23</v>
      </c>
      <c r="D169" s="7"/>
      <c r="E169" s="7"/>
      <c r="F169" s="7"/>
      <c r="G169" s="5"/>
    </row>
    <row r="170" spans="1:7" ht="21">
      <c r="A170" s="15"/>
      <c r="B170" s="15"/>
      <c r="C170" s="15" t="s">
        <v>24</v>
      </c>
      <c r="D170" s="7"/>
      <c r="E170" s="7"/>
      <c r="F170" s="7"/>
      <c r="G170" s="16"/>
    </row>
    <row r="171" spans="1:7" ht="29.25">
      <c r="A171" s="162" t="s">
        <v>101</v>
      </c>
      <c r="B171" s="162"/>
      <c r="C171" s="162"/>
      <c r="D171" s="162"/>
      <c r="E171" s="162"/>
      <c r="F171" s="162"/>
      <c r="G171" s="162"/>
    </row>
    <row r="172" spans="1:7" ht="26.25">
      <c r="A172" s="166" t="s">
        <v>45</v>
      </c>
      <c r="B172" s="166"/>
      <c r="C172" s="166"/>
      <c r="D172" s="166"/>
      <c r="E172" s="166"/>
      <c r="F172" s="166"/>
      <c r="G172" s="166"/>
    </row>
    <row r="173" spans="1:7" ht="26.25">
      <c r="A173" s="167" t="s">
        <v>102</v>
      </c>
      <c r="B173" s="167"/>
      <c r="C173" s="167"/>
      <c r="D173" s="167"/>
      <c r="E173" s="167"/>
      <c r="F173" s="167"/>
      <c r="G173" s="167"/>
    </row>
    <row r="174" spans="1:7">
      <c r="A174" s="168" t="s">
        <v>20</v>
      </c>
      <c r="B174" s="168" t="s">
        <v>25</v>
      </c>
      <c r="C174" s="168" t="s">
        <v>1</v>
      </c>
      <c r="D174" s="170" t="s">
        <v>2</v>
      </c>
      <c r="E174" s="170" t="s">
        <v>21</v>
      </c>
      <c r="F174" s="170" t="s">
        <v>4</v>
      </c>
      <c r="G174" s="170" t="s">
        <v>22</v>
      </c>
    </row>
    <row r="175" spans="1:7">
      <c r="A175" s="169"/>
      <c r="B175" s="169"/>
      <c r="C175" s="169"/>
      <c r="D175" s="171"/>
      <c r="E175" s="171"/>
      <c r="F175" s="171"/>
      <c r="G175" s="171"/>
    </row>
    <row r="176" spans="1:7" ht="21">
      <c r="A176" s="17"/>
      <c r="B176" s="18"/>
      <c r="C176" s="2"/>
      <c r="D176" s="3"/>
      <c r="E176" s="3"/>
      <c r="F176" s="3"/>
      <c r="G176" s="3"/>
    </row>
    <row r="177" spans="1:7" ht="21">
      <c r="A177" s="8"/>
      <c r="B177" s="9"/>
      <c r="C177" s="9"/>
      <c r="D177" s="10"/>
      <c r="E177" s="10"/>
      <c r="F177" s="10"/>
      <c r="G177" s="10"/>
    </row>
    <row r="178" spans="1:7" ht="21">
      <c r="A178" s="8"/>
      <c r="B178" s="9"/>
      <c r="C178" s="9"/>
      <c r="D178" s="10"/>
      <c r="E178" s="10"/>
      <c r="F178" s="10"/>
      <c r="G178" s="10"/>
    </row>
    <row r="179" spans="1:7" ht="21">
      <c r="A179" s="8"/>
      <c r="B179" s="9"/>
      <c r="C179" s="9"/>
      <c r="D179" s="10"/>
      <c r="E179" s="10"/>
      <c r="F179" s="10"/>
      <c r="G179" s="10"/>
    </row>
    <row r="180" spans="1:7" ht="21">
      <c r="A180" s="8"/>
      <c r="B180" s="9"/>
      <c r="C180" s="9"/>
      <c r="D180" s="10"/>
      <c r="E180" s="10"/>
      <c r="F180" s="10"/>
      <c r="G180" s="10"/>
    </row>
    <row r="181" spans="1:7" ht="21">
      <c r="A181" s="8"/>
      <c r="B181" s="9"/>
      <c r="C181" s="9"/>
      <c r="D181" s="10"/>
      <c r="E181" s="10"/>
      <c r="F181" s="10"/>
      <c r="G181" s="10"/>
    </row>
    <row r="182" spans="1:7" ht="21">
      <c r="A182" s="8"/>
      <c r="B182" s="9"/>
      <c r="C182" s="9"/>
      <c r="D182" s="10"/>
      <c r="E182" s="10"/>
      <c r="F182" s="10"/>
      <c r="G182" s="10"/>
    </row>
    <row r="183" spans="1:7" ht="21">
      <c r="A183" s="8"/>
      <c r="B183" s="9"/>
      <c r="C183" s="9"/>
      <c r="D183" s="10"/>
      <c r="E183" s="10"/>
      <c r="F183" s="10"/>
      <c r="G183" s="10"/>
    </row>
    <row r="184" spans="1:7" ht="21">
      <c r="A184" s="8"/>
      <c r="B184" s="9"/>
      <c r="C184" s="9"/>
      <c r="D184" s="10"/>
      <c r="E184" s="10"/>
      <c r="F184" s="10"/>
      <c r="G184" s="10"/>
    </row>
    <row r="185" spans="1:7" ht="21">
      <c r="A185" s="8"/>
      <c r="B185" s="9"/>
      <c r="C185" s="9"/>
      <c r="D185" s="10"/>
      <c r="E185" s="10"/>
      <c r="F185" s="10"/>
      <c r="G185" s="10"/>
    </row>
    <row r="186" spans="1:7" ht="21">
      <c r="A186" s="8"/>
      <c r="B186" s="9"/>
      <c r="C186" s="9"/>
      <c r="D186" s="10"/>
      <c r="E186" s="10"/>
      <c r="F186" s="10"/>
      <c r="G186" s="10"/>
    </row>
    <row r="187" spans="1:7" ht="21">
      <c r="A187" s="8"/>
      <c r="B187" s="9"/>
      <c r="C187" s="9"/>
      <c r="D187" s="10"/>
      <c r="E187" s="10"/>
      <c r="F187" s="10"/>
      <c r="G187" s="10"/>
    </row>
    <row r="188" spans="1:7" ht="21">
      <c r="A188" s="8"/>
      <c r="B188" s="9"/>
      <c r="C188" s="9"/>
      <c r="D188" s="10"/>
      <c r="E188" s="10"/>
      <c r="F188" s="10"/>
      <c r="G188" s="10"/>
    </row>
    <row r="189" spans="1:7" ht="21">
      <c r="A189" s="8"/>
      <c r="B189" s="9"/>
      <c r="C189" s="9"/>
      <c r="D189" s="10"/>
      <c r="E189" s="10"/>
      <c r="F189" s="10"/>
      <c r="G189" s="10"/>
    </row>
    <row r="190" spans="1:7" ht="21">
      <c r="A190" s="8"/>
      <c r="B190" s="9"/>
      <c r="C190" s="9"/>
      <c r="D190" s="10"/>
      <c r="E190" s="10"/>
      <c r="F190" s="10"/>
      <c r="G190" s="10"/>
    </row>
    <row r="191" spans="1:7" ht="21">
      <c r="A191" s="8"/>
      <c r="B191" s="9"/>
      <c r="C191" s="9"/>
      <c r="D191" s="10"/>
      <c r="E191" s="10"/>
      <c r="F191" s="10"/>
      <c r="G191" s="10"/>
    </row>
    <row r="192" spans="1:7" ht="21">
      <c r="A192" s="8"/>
      <c r="B192" s="9"/>
      <c r="C192" s="9"/>
      <c r="D192" s="10"/>
      <c r="E192" s="10"/>
      <c r="F192" s="10"/>
      <c r="G192" s="10"/>
    </row>
    <row r="193" spans="1:7" ht="21">
      <c r="A193" s="8"/>
      <c r="B193" s="9"/>
      <c r="C193" s="9"/>
      <c r="D193" s="10"/>
      <c r="E193" s="10"/>
      <c r="F193" s="10"/>
      <c r="G193" s="10"/>
    </row>
    <row r="194" spans="1:7" ht="21">
      <c r="A194" s="8"/>
      <c r="B194" s="9"/>
      <c r="C194" s="9"/>
      <c r="D194" s="10"/>
      <c r="E194" s="10"/>
      <c r="F194" s="10"/>
      <c r="G194" s="10"/>
    </row>
    <row r="195" spans="1:7" ht="21">
      <c r="A195" s="8"/>
      <c r="B195" s="9"/>
      <c r="C195" s="9"/>
      <c r="D195" s="10"/>
      <c r="E195" s="10"/>
      <c r="F195" s="10"/>
      <c r="G195" s="10"/>
    </row>
    <row r="196" spans="1:7" ht="21">
      <c r="A196" s="8"/>
      <c r="B196" s="9"/>
      <c r="C196" s="9"/>
      <c r="D196" s="10"/>
      <c r="E196" s="10"/>
      <c r="F196" s="10"/>
      <c r="G196" s="10"/>
    </row>
    <row r="197" spans="1:7" ht="21">
      <c r="A197" s="8"/>
      <c r="B197" s="9"/>
      <c r="C197" s="9"/>
      <c r="D197" s="10"/>
      <c r="E197" s="10"/>
      <c r="F197" s="10"/>
      <c r="G197" s="10"/>
    </row>
    <row r="198" spans="1:7" ht="21">
      <c r="A198" s="8"/>
      <c r="B198" s="9"/>
      <c r="C198" s="9"/>
      <c r="D198" s="10"/>
      <c r="E198" s="10"/>
      <c r="F198" s="10"/>
      <c r="G198" s="10"/>
    </row>
    <row r="199" spans="1:7" ht="21">
      <c r="A199" s="4"/>
      <c r="B199" s="4"/>
      <c r="C199" s="4"/>
      <c r="D199" s="5"/>
      <c r="E199" s="5"/>
      <c r="F199" s="5"/>
      <c r="G199" s="5"/>
    </row>
    <row r="200" spans="1:7" ht="21">
      <c r="A200" s="4"/>
      <c r="B200" s="4"/>
      <c r="C200" s="4"/>
      <c r="D200" s="6"/>
      <c r="E200" s="6"/>
      <c r="F200" s="5"/>
      <c r="G200" s="5"/>
    </row>
    <row r="201" spans="1:7" ht="21">
      <c r="A201" s="4"/>
      <c r="B201" s="4"/>
      <c r="C201" s="4"/>
      <c r="D201" s="6"/>
      <c r="E201" s="6"/>
      <c r="F201" s="5"/>
      <c r="G201" s="5"/>
    </row>
    <row r="202" spans="1:7" ht="21">
      <c r="A202" s="4"/>
      <c r="B202" s="4"/>
      <c r="C202" s="4"/>
      <c r="D202" s="6"/>
      <c r="E202" s="6"/>
      <c r="F202" s="5"/>
      <c r="G202" s="5"/>
    </row>
    <row r="203" spans="1:7" ht="21">
      <c r="A203" s="4"/>
      <c r="B203" s="4"/>
      <c r="C203" s="4" t="s">
        <v>23</v>
      </c>
      <c r="D203" s="7"/>
      <c r="E203" s="7"/>
      <c r="F203" s="7"/>
      <c r="G203" s="5"/>
    </row>
    <row r="204" spans="1:7" ht="21">
      <c r="A204" s="15"/>
      <c r="B204" s="15"/>
      <c r="C204" s="15" t="s">
        <v>24</v>
      </c>
      <c r="D204" s="7"/>
      <c r="E204" s="7"/>
      <c r="F204" s="7"/>
      <c r="G204" s="16"/>
    </row>
    <row r="205" spans="1:7" ht="29.25">
      <c r="A205" s="162" t="s">
        <v>101</v>
      </c>
      <c r="B205" s="162"/>
      <c r="C205" s="162"/>
      <c r="D205" s="162"/>
      <c r="E205" s="162"/>
      <c r="F205" s="162"/>
      <c r="G205" s="162"/>
    </row>
    <row r="206" spans="1:7" ht="26.25">
      <c r="A206" s="166" t="s">
        <v>46</v>
      </c>
      <c r="B206" s="166"/>
      <c r="C206" s="166"/>
      <c r="D206" s="166"/>
      <c r="E206" s="166"/>
      <c r="F206" s="166"/>
      <c r="G206" s="166"/>
    </row>
    <row r="207" spans="1:7" ht="26.25">
      <c r="A207" s="167" t="s">
        <v>102</v>
      </c>
      <c r="B207" s="167"/>
      <c r="C207" s="167"/>
      <c r="D207" s="167"/>
      <c r="E207" s="167"/>
      <c r="F207" s="167"/>
      <c r="G207" s="167"/>
    </row>
    <row r="208" spans="1:7">
      <c r="A208" s="168" t="s">
        <v>20</v>
      </c>
      <c r="B208" s="168" t="s">
        <v>25</v>
      </c>
      <c r="C208" s="168" t="s">
        <v>1</v>
      </c>
      <c r="D208" s="170" t="s">
        <v>2</v>
      </c>
      <c r="E208" s="170" t="s">
        <v>21</v>
      </c>
      <c r="F208" s="170" t="s">
        <v>4</v>
      </c>
      <c r="G208" s="170" t="s">
        <v>22</v>
      </c>
    </row>
    <row r="209" spans="1:7">
      <c r="A209" s="169"/>
      <c r="B209" s="169"/>
      <c r="C209" s="169"/>
      <c r="D209" s="171"/>
      <c r="E209" s="171"/>
      <c r="F209" s="171"/>
      <c r="G209" s="171"/>
    </row>
    <row r="210" spans="1:7" ht="21">
      <c r="A210" s="17"/>
      <c r="B210" s="18"/>
      <c r="C210" s="2"/>
      <c r="D210" s="3"/>
      <c r="E210" s="3"/>
      <c r="F210" s="3"/>
      <c r="G210" s="3"/>
    </row>
    <row r="211" spans="1:7" ht="21">
      <c r="A211" s="8"/>
      <c r="B211" s="9"/>
      <c r="C211" s="9"/>
      <c r="D211" s="10"/>
      <c r="E211" s="10"/>
      <c r="F211" s="10"/>
      <c r="G211" s="10"/>
    </row>
    <row r="212" spans="1:7" ht="21">
      <c r="A212" s="8"/>
      <c r="B212" s="9"/>
      <c r="C212" s="9"/>
      <c r="D212" s="10"/>
      <c r="E212" s="10"/>
      <c r="F212" s="10"/>
      <c r="G212" s="10"/>
    </row>
    <row r="213" spans="1:7" ht="21">
      <c r="A213" s="8"/>
      <c r="B213" s="9"/>
      <c r="C213" s="9"/>
      <c r="D213" s="10"/>
      <c r="E213" s="10"/>
      <c r="F213" s="10"/>
      <c r="G213" s="10"/>
    </row>
    <row r="214" spans="1:7" ht="21">
      <c r="A214" s="8"/>
      <c r="B214" s="9"/>
      <c r="C214" s="9"/>
      <c r="D214" s="10"/>
      <c r="E214" s="10"/>
      <c r="F214" s="10"/>
      <c r="G214" s="10"/>
    </row>
    <row r="215" spans="1:7" ht="21">
      <c r="A215" s="8"/>
      <c r="B215" s="9"/>
      <c r="C215" s="9"/>
      <c r="D215" s="10"/>
      <c r="E215" s="10"/>
      <c r="F215" s="10"/>
      <c r="G215" s="10"/>
    </row>
    <row r="216" spans="1:7" ht="21">
      <c r="A216" s="8"/>
      <c r="B216" s="9"/>
      <c r="C216" s="9"/>
      <c r="D216" s="10"/>
      <c r="E216" s="10"/>
      <c r="F216" s="10"/>
      <c r="G216" s="10"/>
    </row>
    <row r="217" spans="1:7" ht="21">
      <c r="A217" s="8"/>
      <c r="B217" s="9"/>
      <c r="C217" s="9"/>
      <c r="D217" s="10"/>
      <c r="E217" s="10"/>
      <c r="F217" s="10"/>
      <c r="G217" s="10"/>
    </row>
    <row r="218" spans="1:7" ht="21">
      <c r="A218" s="8"/>
      <c r="B218" s="9"/>
      <c r="C218" s="9"/>
      <c r="D218" s="10"/>
      <c r="E218" s="10"/>
      <c r="F218" s="10"/>
      <c r="G218" s="10"/>
    </row>
    <row r="219" spans="1:7" ht="21">
      <c r="A219" s="8"/>
      <c r="B219" s="9"/>
      <c r="C219" s="9"/>
      <c r="D219" s="10"/>
      <c r="E219" s="10"/>
      <c r="F219" s="10"/>
      <c r="G219" s="10"/>
    </row>
    <row r="220" spans="1:7" ht="21">
      <c r="A220" s="8"/>
      <c r="B220" s="9"/>
      <c r="C220" s="9"/>
      <c r="D220" s="10"/>
      <c r="E220" s="10"/>
      <c r="F220" s="10"/>
      <c r="G220" s="10"/>
    </row>
    <row r="221" spans="1:7" ht="21">
      <c r="A221" s="8"/>
      <c r="B221" s="9"/>
      <c r="C221" s="9"/>
      <c r="D221" s="10"/>
      <c r="E221" s="10"/>
      <c r="F221" s="10"/>
      <c r="G221" s="10"/>
    </row>
    <row r="222" spans="1:7" ht="21">
      <c r="A222" s="8"/>
      <c r="B222" s="9"/>
      <c r="C222" s="9"/>
      <c r="D222" s="10"/>
      <c r="E222" s="10"/>
      <c r="F222" s="10"/>
      <c r="G222" s="10"/>
    </row>
    <row r="223" spans="1:7" ht="21">
      <c r="A223" s="8"/>
      <c r="B223" s="9"/>
      <c r="C223" s="9"/>
      <c r="D223" s="10"/>
      <c r="E223" s="10"/>
      <c r="F223" s="10"/>
      <c r="G223" s="10"/>
    </row>
    <row r="224" spans="1:7" ht="21">
      <c r="A224" s="8"/>
      <c r="B224" s="9"/>
      <c r="C224" s="9"/>
      <c r="D224" s="10"/>
      <c r="E224" s="10"/>
      <c r="F224" s="10"/>
      <c r="G224" s="10"/>
    </row>
    <row r="225" spans="1:7" ht="21">
      <c r="A225" s="8"/>
      <c r="B225" s="9"/>
      <c r="C225" s="9"/>
      <c r="D225" s="10"/>
      <c r="E225" s="10"/>
      <c r="F225" s="10"/>
      <c r="G225" s="10"/>
    </row>
    <row r="226" spans="1:7" ht="21">
      <c r="A226" s="8"/>
      <c r="B226" s="9"/>
      <c r="C226" s="9"/>
      <c r="D226" s="10"/>
      <c r="E226" s="10"/>
      <c r="F226" s="10"/>
      <c r="G226" s="10"/>
    </row>
    <row r="227" spans="1:7" ht="21">
      <c r="A227" s="8"/>
      <c r="B227" s="9"/>
      <c r="C227" s="9"/>
      <c r="D227" s="10"/>
      <c r="E227" s="10"/>
      <c r="F227" s="10"/>
      <c r="G227" s="10"/>
    </row>
    <row r="228" spans="1:7" ht="21">
      <c r="A228" s="8"/>
      <c r="B228" s="9"/>
      <c r="C228" s="9"/>
      <c r="D228" s="10"/>
      <c r="E228" s="10"/>
      <c r="F228" s="10"/>
      <c r="G228" s="10"/>
    </row>
    <row r="229" spans="1:7" ht="21">
      <c r="A229" s="8"/>
      <c r="B229" s="9"/>
      <c r="C229" s="9"/>
      <c r="D229" s="10"/>
      <c r="E229" s="10"/>
      <c r="F229" s="10"/>
      <c r="G229" s="10"/>
    </row>
    <row r="230" spans="1:7" ht="21">
      <c r="A230" s="8"/>
      <c r="B230" s="9"/>
      <c r="C230" s="9"/>
      <c r="D230" s="10"/>
      <c r="E230" s="10"/>
      <c r="F230" s="10"/>
      <c r="G230" s="10"/>
    </row>
    <row r="231" spans="1:7" ht="21">
      <c r="A231" s="8"/>
      <c r="B231" s="9"/>
      <c r="C231" s="9"/>
      <c r="D231" s="10"/>
      <c r="E231" s="10"/>
      <c r="F231" s="10"/>
      <c r="G231" s="10"/>
    </row>
    <row r="232" spans="1:7" ht="21">
      <c r="A232" s="8"/>
      <c r="B232" s="9"/>
      <c r="C232" s="9"/>
      <c r="D232" s="10"/>
      <c r="E232" s="10"/>
      <c r="F232" s="10"/>
      <c r="G232" s="10"/>
    </row>
    <row r="233" spans="1:7" ht="21">
      <c r="A233" s="8"/>
      <c r="B233" s="9"/>
      <c r="C233" s="9"/>
      <c r="D233" s="10"/>
      <c r="E233" s="10"/>
      <c r="F233" s="10"/>
      <c r="G233" s="10"/>
    </row>
    <row r="234" spans="1:7" ht="21">
      <c r="A234" s="4"/>
      <c r="B234" s="4"/>
      <c r="C234" s="4"/>
      <c r="D234" s="5"/>
      <c r="E234" s="5"/>
      <c r="F234" s="5"/>
      <c r="G234" s="5"/>
    </row>
    <row r="235" spans="1:7" ht="21">
      <c r="A235" s="4"/>
      <c r="B235" s="4"/>
      <c r="C235" s="4"/>
      <c r="D235" s="6"/>
      <c r="E235" s="6"/>
      <c r="F235" s="5"/>
      <c r="G235" s="5"/>
    </row>
    <row r="236" spans="1:7" ht="21">
      <c r="A236" s="4"/>
      <c r="B236" s="4"/>
      <c r="C236" s="4"/>
      <c r="D236" s="6"/>
      <c r="E236" s="6"/>
      <c r="F236" s="5"/>
      <c r="G236" s="5"/>
    </row>
    <row r="237" spans="1:7" ht="21">
      <c r="A237" s="4"/>
      <c r="B237" s="4"/>
      <c r="C237" s="4" t="s">
        <v>23</v>
      </c>
      <c r="D237" s="7"/>
      <c r="E237" s="7"/>
      <c r="F237" s="7"/>
      <c r="G237" s="5"/>
    </row>
    <row r="238" spans="1:7" ht="21">
      <c r="A238" s="15"/>
      <c r="B238" s="15"/>
      <c r="C238" s="15" t="s">
        <v>24</v>
      </c>
      <c r="D238" s="7"/>
      <c r="E238" s="7"/>
      <c r="F238" s="7"/>
      <c r="G238" s="16"/>
    </row>
    <row r="239" spans="1:7" ht="29.25">
      <c r="A239" s="162" t="s">
        <v>101</v>
      </c>
      <c r="B239" s="162"/>
      <c r="C239" s="162"/>
      <c r="D239" s="162"/>
      <c r="E239" s="162"/>
      <c r="F239" s="162"/>
      <c r="G239" s="162"/>
    </row>
    <row r="240" spans="1:7" ht="26.25">
      <c r="A240" s="166" t="s">
        <v>47</v>
      </c>
      <c r="B240" s="166"/>
      <c r="C240" s="166"/>
      <c r="D240" s="166"/>
      <c r="E240" s="166"/>
      <c r="F240" s="166"/>
      <c r="G240" s="166"/>
    </row>
    <row r="241" spans="1:7" ht="26.25">
      <c r="A241" s="167" t="s">
        <v>102</v>
      </c>
      <c r="B241" s="167"/>
      <c r="C241" s="167"/>
      <c r="D241" s="167"/>
      <c r="E241" s="167"/>
      <c r="F241" s="167"/>
      <c r="G241" s="167"/>
    </row>
    <row r="242" spans="1:7">
      <c r="A242" s="168" t="s">
        <v>20</v>
      </c>
      <c r="B242" s="168" t="s">
        <v>25</v>
      </c>
      <c r="C242" s="168" t="s">
        <v>1</v>
      </c>
      <c r="D242" s="170" t="s">
        <v>2</v>
      </c>
      <c r="E242" s="170" t="s">
        <v>21</v>
      </c>
      <c r="F242" s="170" t="s">
        <v>4</v>
      </c>
      <c r="G242" s="170" t="s">
        <v>22</v>
      </c>
    </row>
    <row r="243" spans="1:7">
      <c r="A243" s="169"/>
      <c r="B243" s="169"/>
      <c r="C243" s="169"/>
      <c r="D243" s="171"/>
      <c r="E243" s="171"/>
      <c r="F243" s="171"/>
      <c r="G243" s="171"/>
    </row>
    <row r="244" spans="1:7" ht="21">
      <c r="A244" s="17"/>
      <c r="B244" s="18"/>
      <c r="C244" s="2"/>
      <c r="D244" s="3"/>
      <c r="E244" s="3"/>
      <c r="F244" s="3"/>
      <c r="G244" s="3"/>
    </row>
    <row r="245" spans="1:7" ht="21">
      <c r="A245" s="8"/>
      <c r="B245" s="9"/>
      <c r="C245" s="9"/>
      <c r="D245" s="10"/>
      <c r="E245" s="10"/>
      <c r="F245" s="10"/>
      <c r="G245" s="10"/>
    </row>
    <row r="246" spans="1:7" ht="21">
      <c r="A246" s="8"/>
      <c r="B246" s="9"/>
      <c r="C246" s="9"/>
      <c r="D246" s="10"/>
      <c r="E246" s="10"/>
      <c r="F246" s="10"/>
      <c r="G246" s="10"/>
    </row>
    <row r="247" spans="1:7" ht="21">
      <c r="A247" s="8"/>
      <c r="B247" s="9"/>
      <c r="C247" s="9"/>
      <c r="D247" s="10"/>
      <c r="E247" s="10"/>
      <c r="F247" s="10"/>
      <c r="G247" s="10"/>
    </row>
    <row r="248" spans="1:7" ht="21">
      <c r="A248" s="8"/>
      <c r="B248" s="9"/>
      <c r="C248" s="9"/>
      <c r="D248" s="10"/>
      <c r="E248" s="10"/>
      <c r="F248" s="10"/>
      <c r="G248" s="10"/>
    </row>
    <row r="249" spans="1:7" ht="21">
      <c r="A249" s="8"/>
      <c r="B249" s="9"/>
      <c r="C249" s="9"/>
      <c r="D249" s="10"/>
      <c r="E249" s="10"/>
      <c r="F249" s="10"/>
      <c r="G249" s="10"/>
    </row>
    <row r="250" spans="1:7" ht="21">
      <c r="A250" s="8"/>
      <c r="B250" s="9"/>
      <c r="C250" s="9"/>
      <c r="D250" s="10"/>
      <c r="E250" s="10"/>
      <c r="F250" s="10"/>
      <c r="G250" s="10"/>
    </row>
    <row r="251" spans="1:7" ht="21">
      <c r="A251" s="8"/>
      <c r="B251" s="9"/>
      <c r="C251" s="9"/>
      <c r="D251" s="10"/>
      <c r="E251" s="10"/>
      <c r="F251" s="10"/>
      <c r="G251" s="10"/>
    </row>
    <row r="252" spans="1:7" ht="21">
      <c r="A252" s="8"/>
      <c r="B252" s="9"/>
      <c r="C252" s="9"/>
      <c r="D252" s="10"/>
      <c r="E252" s="10"/>
      <c r="F252" s="10"/>
      <c r="G252" s="10"/>
    </row>
    <row r="253" spans="1:7" ht="21">
      <c r="A253" s="8"/>
      <c r="B253" s="9"/>
      <c r="C253" s="9"/>
      <c r="D253" s="10"/>
      <c r="E253" s="10"/>
      <c r="F253" s="10"/>
      <c r="G253" s="10"/>
    </row>
    <row r="254" spans="1:7" ht="21">
      <c r="A254" s="8"/>
      <c r="B254" s="9"/>
      <c r="C254" s="9"/>
      <c r="D254" s="10"/>
      <c r="E254" s="10"/>
      <c r="F254" s="10"/>
      <c r="G254" s="10"/>
    </row>
    <row r="255" spans="1:7" ht="21">
      <c r="A255" s="8"/>
      <c r="B255" s="9"/>
      <c r="C255" s="9"/>
      <c r="D255" s="10"/>
      <c r="E255" s="10"/>
      <c r="F255" s="10"/>
      <c r="G255" s="10"/>
    </row>
    <row r="256" spans="1:7" ht="21">
      <c r="A256" s="8"/>
      <c r="B256" s="9"/>
      <c r="C256" s="9"/>
      <c r="D256" s="10"/>
      <c r="E256" s="10"/>
      <c r="F256" s="10"/>
      <c r="G256" s="10"/>
    </row>
    <row r="257" spans="1:7" ht="21">
      <c r="A257" s="8"/>
      <c r="B257" s="9"/>
      <c r="C257" s="9"/>
      <c r="D257" s="10"/>
      <c r="E257" s="10"/>
      <c r="F257" s="10"/>
      <c r="G257" s="10"/>
    </row>
    <row r="258" spans="1:7" ht="21">
      <c r="A258" s="8"/>
      <c r="B258" s="9"/>
      <c r="C258" s="9"/>
      <c r="D258" s="10"/>
      <c r="E258" s="10"/>
      <c r="F258" s="10"/>
      <c r="G258" s="10"/>
    </row>
    <row r="259" spans="1:7" ht="21">
      <c r="A259" s="8"/>
      <c r="B259" s="9"/>
      <c r="C259" s="9"/>
      <c r="D259" s="10"/>
      <c r="E259" s="10"/>
      <c r="F259" s="10"/>
      <c r="G259" s="10"/>
    </row>
    <row r="260" spans="1:7" ht="21">
      <c r="A260" s="8"/>
      <c r="B260" s="9"/>
      <c r="C260" s="9"/>
      <c r="D260" s="10"/>
      <c r="E260" s="10"/>
      <c r="F260" s="10"/>
      <c r="G260" s="10"/>
    </row>
    <row r="261" spans="1:7" ht="21">
      <c r="A261" s="8"/>
      <c r="B261" s="9"/>
      <c r="C261" s="9"/>
      <c r="D261" s="10"/>
      <c r="E261" s="10"/>
      <c r="F261" s="10"/>
      <c r="G261" s="10"/>
    </row>
    <row r="262" spans="1:7" ht="21">
      <c r="A262" s="8"/>
      <c r="B262" s="9"/>
      <c r="C262" s="9"/>
      <c r="D262" s="10"/>
      <c r="E262" s="10"/>
      <c r="F262" s="10"/>
      <c r="G262" s="10"/>
    </row>
    <row r="263" spans="1:7" ht="21">
      <c r="A263" s="8"/>
      <c r="B263" s="9"/>
      <c r="C263" s="9"/>
      <c r="D263" s="10"/>
      <c r="E263" s="10"/>
      <c r="F263" s="10"/>
      <c r="G263" s="10"/>
    </row>
    <row r="264" spans="1:7" ht="21">
      <c r="A264" s="8"/>
      <c r="B264" s="9"/>
      <c r="C264" s="9"/>
      <c r="D264" s="10"/>
      <c r="E264" s="10"/>
      <c r="F264" s="10"/>
      <c r="G264" s="10"/>
    </row>
    <row r="265" spans="1:7" ht="21">
      <c r="A265" s="8"/>
      <c r="B265" s="9"/>
      <c r="C265" s="9"/>
      <c r="D265" s="10"/>
      <c r="E265" s="10"/>
      <c r="F265" s="10"/>
      <c r="G265" s="10"/>
    </row>
    <row r="266" spans="1:7" ht="21">
      <c r="A266" s="8"/>
      <c r="B266" s="9"/>
      <c r="C266" s="9"/>
      <c r="D266" s="10"/>
      <c r="E266" s="10"/>
      <c r="F266" s="10"/>
      <c r="G266" s="10"/>
    </row>
    <row r="267" spans="1:7" ht="21">
      <c r="A267" s="4"/>
      <c r="B267" s="4"/>
      <c r="C267" s="4"/>
      <c r="D267" s="5"/>
      <c r="E267" s="5"/>
      <c r="F267" s="5"/>
      <c r="G267" s="5"/>
    </row>
    <row r="268" spans="1:7" ht="21">
      <c r="A268" s="4"/>
      <c r="B268" s="4"/>
      <c r="C268" s="4"/>
      <c r="D268" s="6"/>
      <c r="E268" s="6"/>
      <c r="F268" s="5"/>
      <c r="G268" s="5"/>
    </row>
    <row r="269" spans="1:7" ht="21">
      <c r="A269" s="4"/>
      <c r="B269" s="4"/>
      <c r="C269" s="4"/>
      <c r="D269" s="6"/>
      <c r="E269" s="6"/>
      <c r="F269" s="5"/>
      <c r="G269" s="5"/>
    </row>
    <row r="270" spans="1:7" ht="21">
      <c r="A270" s="4"/>
      <c r="B270" s="4"/>
      <c r="C270" s="4"/>
      <c r="D270" s="6"/>
      <c r="E270" s="6"/>
      <c r="F270" s="5"/>
      <c r="G270" s="5"/>
    </row>
    <row r="271" spans="1:7" ht="21">
      <c r="A271" s="4"/>
      <c r="B271" s="4"/>
      <c r="C271" s="4" t="s">
        <v>23</v>
      </c>
      <c r="D271" s="7"/>
      <c r="E271" s="7"/>
      <c r="F271" s="7"/>
      <c r="G271" s="5"/>
    </row>
    <row r="272" spans="1:7" ht="21">
      <c r="A272" s="15"/>
      <c r="B272" s="15"/>
      <c r="C272" s="15" t="s">
        <v>24</v>
      </c>
      <c r="D272" s="7"/>
      <c r="E272" s="7"/>
      <c r="F272" s="7"/>
      <c r="G272" s="16"/>
    </row>
    <row r="273" spans="1:7" ht="29.25">
      <c r="A273" s="162" t="s">
        <v>101</v>
      </c>
      <c r="B273" s="162"/>
      <c r="C273" s="162"/>
      <c r="D273" s="162"/>
      <c r="E273" s="162"/>
      <c r="F273" s="162"/>
      <c r="G273" s="162"/>
    </row>
    <row r="274" spans="1:7" ht="26.25">
      <c r="A274" s="166" t="s">
        <v>39</v>
      </c>
      <c r="B274" s="166"/>
      <c r="C274" s="166"/>
      <c r="D274" s="166"/>
      <c r="E274" s="166"/>
      <c r="F274" s="166"/>
      <c r="G274" s="166"/>
    </row>
    <row r="275" spans="1:7" ht="26.25">
      <c r="A275" s="167" t="s">
        <v>102</v>
      </c>
      <c r="B275" s="167"/>
      <c r="C275" s="167"/>
      <c r="D275" s="167"/>
      <c r="E275" s="167"/>
      <c r="F275" s="167"/>
      <c r="G275" s="167"/>
    </row>
    <row r="276" spans="1:7">
      <c r="A276" s="168" t="s">
        <v>20</v>
      </c>
      <c r="B276" s="168" t="s">
        <v>25</v>
      </c>
      <c r="C276" s="168" t="s">
        <v>1</v>
      </c>
      <c r="D276" s="170" t="s">
        <v>2</v>
      </c>
      <c r="E276" s="170" t="s">
        <v>21</v>
      </c>
      <c r="F276" s="170" t="s">
        <v>4</v>
      </c>
      <c r="G276" s="170" t="s">
        <v>22</v>
      </c>
    </row>
    <row r="277" spans="1:7">
      <c r="A277" s="169"/>
      <c r="B277" s="169"/>
      <c r="C277" s="169"/>
      <c r="D277" s="171"/>
      <c r="E277" s="171"/>
      <c r="F277" s="171"/>
      <c r="G277" s="171"/>
    </row>
    <row r="278" spans="1:7" ht="21">
      <c r="A278" s="17"/>
      <c r="B278" s="18"/>
      <c r="C278" s="2"/>
      <c r="D278" s="3"/>
      <c r="E278" s="3"/>
      <c r="F278" s="3"/>
      <c r="G278" s="3"/>
    </row>
    <row r="279" spans="1:7" ht="21">
      <c r="A279" s="8"/>
      <c r="B279" s="9"/>
      <c r="C279" s="9"/>
      <c r="D279" s="10"/>
      <c r="E279" s="10"/>
      <c r="F279" s="10"/>
      <c r="G279" s="10"/>
    </row>
    <row r="280" spans="1:7" ht="21">
      <c r="A280" s="8"/>
      <c r="B280" s="9"/>
      <c r="C280" s="9"/>
      <c r="D280" s="10"/>
      <c r="E280" s="10"/>
      <c r="F280" s="10"/>
      <c r="G280" s="10"/>
    </row>
    <row r="281" spans="1:7" ht="21">
      <c r="A281" s="8"/>
      <c r="B281" s="9"/>
      <c r="C281" s="9"/>
      <c r="D281" s="10"/>
      <c r="E281" s="10"/>
      <c r="F281" s="10"/>
      <c r="G281" s="10"/>
    </row>
    <row r="282" spans="1:7" ht="21">
      <c r="A282" s="8"/>
      <c r="B282" s="9"/>
      <c r="C282" s="9"/>
      <c r="D282" s="10"/>
      <c r="E282" s="10"/>
      <c r="F282" s="10"/>
      <c r="G282" s="10"/>
    </row>
    <row r="283" spans="1:7" ht="21">
      <c r="A283" s="8"/>
      <c r="B283" s="9"/>
      <c r="C283" s="9"/>
      <c r="D283" s="10"/>
      <c r="E283" s="10"/>
      <c r="F283" s="10"/>
      <c r="G283" s="10"/>
    </row>
    <row r="284" spans="1:7" ht="21">
      <c r="A284" s="8"/>
      <c r="B284" s="9"/>
      <c r="C284" s="9"/>
      <c r="D284" s="10"/>
      <c r="E284" s="10"/>
      <c r="F284" s="10"/>
      <c r="G284" s="10"/>
    </row>
    <row r="285" spans="1:7" ht="21">
      <c r="A285" s="8"/>
      <c r="B285" s="9"/>
      <c r="C285" s="9"/>
      <c r="D285" s="10"/>
      <c r="E285" s="10"/>
      <c r="F285" s="10"/>
      <c r="G285" s="10"/>
    </row>
    <row r="286" spans="1:7" ht="21">
      <c r="A286" s="8"/>
      <c r="B286" s="9"/>
      <c r="C286" s="9"/>
      <c r="D286" s="10"/>
      <c r="E286" s="10"/>
      <c r="F286" s="10"/>
      <c r="G286" s="10"/>
    </row>
    <row r="287" spans="1:7" ht="21">
      <c r="A287" s="8"/>
      <c r="B287" s="9"/>
      <c r="C287" s="9"/>
      <c r="D287" s="10"/>
      <c r="E287" s="10"/>
      <c r="F287" s="10"/>
      <c r="G287" s="10"/>
    </row>
    <row r="288" spans="1:7" ht="21">
      <c r="A288" s="8"/>
      <c r="B288" s="9"/>
      <c r="C288" s="9"/>
      <c r="D288" s="10"/>
      <c r="E288" s="10"/>
      <c r="F288" s="10"/>
      <c r="G288" s="10"/>
    </row>
    <row r="289" spans="1:7" ht="21">
      <c r="A289" s="8"/>
      <c r="B289" s="9"/>
      <c r="C289" s="9"/>
      <c r="D289" s="10"/>
      <c r="E289" s="10"/>
      <c r="F289" s="10"/>
      <c r="G289" s="10"/>
    </row>
    <row r="290" spans="1:7" ht="21">
      <c r="A290" s="8"/>
      <c r="B290" s="9"/>
      <c r="C290" s="9"/>
      <c r="D290" s="10"/>
      <c r="E290" s="10"/>
      <c r="F290" s="10"/>
      <c r="G290" s="10"/>
    </row>
    <row r="291" spans="1:7" ht="21">
      <c r="A291" s="8"/>
      <c r="B291" s="9"/>
      <c r="C291" s="9"/>
      <c r="D291" s="10"/>
      <c r="E291" s="10"/>
      <c r="F291" s="10"/>
      <c r="G291" s="10"/>
    </row>
    <row r="292" spans="1:7" ht="21">
      <c r="A292" s="8"/>
      <c r="B292" s="9"/>
      <c r="C292" s="9"/>
      <c r="D292" s="10"/>
      <c r="E292" s="10"/>
      <c r="F292" s="10"/>
      <c r="G292" s="10"/>
    </row>
    <row r="293" spans="1:7" ht="21">
      <c r="A293" s="8"/>
      <c r="B293" s="9"/>
      <c r="C293" s="9"/>
      <c r="D293" s="10"/>
      <c r="E293" s="10"/>
      <c r="F293" s="10"/>
      <c r="G293" s="10"/>
    </row>
    <row r="294" spans="1:7" ht="21">
      <c r="A294" s="8"/>
      <c r="B294" s="9"/>
      <c r="C294" s="9"/>
      <c r="D294" s="10"/>
      <c r="E294" s="10"/>
      <c r="F294" s="10"/>
      <c r="G294" s="10"/>
    </row>
    <row r="295" spans="1:7" ht="21">
      <c r="A295" s="8"/>
      <c r="B295" s="9"/>
      <c r="C295" s="9"/>
      <c r="D295" s="10"/>
      <c r="E295" s="10"/>
      <c r="F295" s="10"/>
      <c r="G295" s="10"/>
    </row>
    <row r="296" spans="1:7" ht="21">
      <c r="A296" s="8"/>
      <c r="B296" s="9"/>
      <c r="C296" s="9"/>
      <c r="D296" s="10"/>
      <c r="E296" s="10"/>
      <c r="F296" s="10"/>
      <c r="G296" s="10"/>
    </row>
    <row r="297" spans="1:7" ht="21">
      <c r="A297" s="8"/>
      <c r="B297" s="9"/>
      <c r="C297" s="9"/>
      <c r="D297" s="10"/>
      <c r="E297" s="10"/>
      <c r="F297" s="10"/>
      <c r="G297" s="10"/>
    </row>
    <row r="298" spans="1:7" ht="21">
      <c r="A298" s="8"/>
      <c r="B298" s="9"/>
      <c r="C298" s="9"/>
      <c r="D298" s="10"/>
      <c r="E298" s="10"/>
      <c r="F298" s="10"/>
      <c r="G298" s="10"/>
    </row>
    <row r="299" spans="1:7" ht="21">
      <c r="A299" s="8"/>
      <c r="B299" s="9"/>
      <c r="C299" s="9"/>
      <c r="D299" s="10"/>
      <c r="E299" s="10"/>
      <c r="F299" s="10"/>
      <c r="G299" s="10"/>
    </row>
    <row r="300" spans="1:7" ht="21">
      <c r="A300" s="8"/>
      <c r="B300" s="9"/>
      <c r="C300" s="9"/>
      <c r="D300" s="10"/>
      <c r="E300" s="10"/>
      <c r="F300" s="10"/>
      <c r="G300" s="10"/>
    </row>
    <row r="301" spans="1:7" ht="21">
      <c r="A301" s="4"/>
      <c r="B301" s="4"/>
      <c r="C301" s="4"/>
      <c r="D301" s="5"/>
      <c r="E301" s="5"/>
      <c r="F301" s="5"/>
      <c r="G301" s="5"/>
    </row>
    <row r="302" spans="1:7" ht="21">
      <c r="A302" s="4"/>
      <c r="B302" s="4"/>
      <c r="C302" s="4"/>
      <c r="D302" s="6"/>
      <c r="E302" s="6"/>
      <c r="F302" s="5"/>
      <c r="G302" s="5"/>
    </row>
    <row r="303" spans="1:7" ht="21">
      <c r="A303" s="4"/>
      <c r="B303" s="4"/>
      <c r="C303" s="4"/>
      <c r="D303" s="6"/>
      <c r="E303" s="6"/>
      <c r="F303" s="5"/>
      <c r="G303" s="5"/>
    </row>
    <row r="304" spans="1:7" ht="21">
      <c r="A304" s="4"/>
      <c r="B304" s="4"/>
      <c r="C304" s="4"/>
      <c r="D304" s="6"/>
      <c r="E304" s="6"/>
      <c r="F304" s="5"/>
      <c r="G304" s="5"/>
    </row>
    <row r="305" spans="1:7" ht="21">
      <c r="A305" s="4"/>
      <c r="B305" s="4"/>
      <c r="C305" s="4" t="s">
        <v>23</v>
      </c>
      <c r="D305" s="7"/>
      <c r="E305" s="7"/>
      <c r="F305" s="7"/>
      <c r="G305" s="5"/>
    </row>
    <row r="306" spans="1:7" ht="21">
      <c r="A306" s="15"/>
      <c r="B306" s="15"/>
      <c r="C306" s="15" t="s">
        <v>24</v>
      </c>
      <c r="D306" s="7"/>
      <c r="E306" s="7"/>
      <c r="F306" s="7"/>
      <c r="G306" s="16"/>
    </row>
    <row r="307" spans="1:7" ht="29.25">
      <c r="A307" s="162" t="s">
        <v>101</v>
      </c>
      <c r="B307" s="162"/>
      <c r="C307" s="162"/>
      <c r="D307" s="162"/>
      <c r="E307" s="162"/>
      <c r="F307" s="162"/>
      <c r="G307" s="162"/>
    </row>
    <row r="308" spans="1:7" ht="26.25">
      <c r="A308" s="166" t="s">
        <v>48</v>
      </c>
      <c r="B308" s="166"/>
      <c r="C308" s="166"/>
      <c r="D308" s="166"/>
      <c r="E308" s="166"/>
      <c r="F308" s="166"/>
      <c r="G308" s="166"/>
    </row>
    <row r="309" spans="1:7" ht="26.25">
      <c r="A309" s="167" t="s">
        <v>102</v>
      </c>
      <c r="B309" s="167"/>
      <c r="C309" s="167"/>
      <c r="D309" s="167"/>
      <c r="E309" s="167"/>
      <c r="F309" s="167"/>
      <c r="G309" s="167"/>
    </row>
    <row r="310" spans="1:7">
      <c r="A310" s="168" t="s">
        <v>20</v>
      </c>
      <c r="B310" s="168" t="s">
        <v>25</v>
      </c>
      <c r="C310" s="168" t="s">
        <v>1</v>
      </c>
      <c r="D310" s="170" t="s">
        <v>2</v>
      </c>
      <c r="E310" s="170" t="s">
        <v>21</v>
      </c>
      <c r="F310" s="170" t="s">
        <v>4</v>
      </c>
      <c r="G310" s="170" t="s">
        <v>22</v>
      </c>
    </row>
    <row r="311" spans="1:7">
      <c r="A311" s="169"/>
      <c r="B311" s="169"/>
      <c r="C311" s="169"/>
      <c r="D311" s="171"/>
      <c r="E311" s="171"/>
      <c r="F311" s="171"/>
      <c r="G311" s="171"/>
    </row>
    <row r="312" spans="1:7" ht="21">
      <c r="A312" s="17"/>
      <c r="B312" s="18"/>
      <c r="C312" s="2"/>
      <c r="D312" s="3"/>
      <c r="E312" s="3"/>
      <c r="F312" s="3"/>
      <c r="G312" s="3"/>
    </row>
    <row r="313" spans="1:7" ht="21">
      <c r="A313" s="8"/>
      <c r="B313" s="9"/>
      <c r="C313" s="9"/>
      <c r="D313" s="10"/>
      <c r="E313" s="10"/>
      <c r="F313" s="10"/>
      <c r="G313" s="10"/>
    </row>
    <row r="314" spans="1:7" ht="21">
      <c r="A314" s="8"/>
      <c r="B314" s="9"/>
      <c r="C314" s="9"/>
      <c r="D314" s="10"/>
      <c r="E314" s="10"/>
      <c r="F314" s="10"/>
      <c r="G314" s="10"/>
    </row>
    <row r="315" spans="1:7" ht="21">
      <c r="A315" s="8"/>
      <c r="B315" s="9"/>
      <c r="C315" s="9"/>
      <c r="D315" s="10"/>
      <c r="E315" s="10"/>
      <c r="F315" s="10"/>
      <c r="G315" s="10"/>
    </row>
    <row r="316" spans="1:7" ht="21">
      <c r="A316" s="8"/>
      <c r="B316" s="9"/>
      <c r="C316" s="9"/>
      <c r="D316" s="10"/>
      <c r="E316" s="10"/>
      <c r="F316" s="10"/>
      <c r="G316" s="10"/>
    </row>
    <row r="317" spans="1:7" ht="21">
      <c r="A317" s="8"/>
      <c r="B317" s="9"/>
      <c r="C317" s="9"/>
      <c r="D317" s="10"/>
      <c r="E317" s="10"/>
      <c r="F317" s="10"/>
      <c r="G317" s="10"/>
    </row>
    <row r="318" spans="1:7" ht="21">
      <c r="A318" s="8"/>
      <c r="B318" s="9"/>
      <c r="C318" s="9"/>
      <c r="D318" s="10"/>
      <c r="E318" s="10"/>
      <c r="F318" s="10"/>
      <c r="G318" s="10"/>
    </row>
    <row r="319" spans="1:7" ht="21">
      <c r="A319" s="8"/>
      <c r="B319" s="9"/>
      <c r="C319" s="9"/>
      <c r="D319" s="10"/>
      <c r="E319" s="10"/>
      <c r="F319" s="10"/>
      <c r="G319" s="10"/>
    </row>
    <row r="320" spans="1:7" ht="21">
      <c r="A320" s="8"/>
      <c r="B320" s="9"/>
      <c r="C320" s="9"/>
      <c r="D320" s="10"/>
      <c r="E320" s="10"/>
      <c r="F320" s="10"/>
      <c r="G320" s="10"/>
    </row>
    <row r="321" spans="1:7" ht="21">
      <c r="A321" s="8"/>
      <c r="B321" s="9"/>
      <c r="C321" s="9"/>
      <c r="D321" s="10"/>
      <c r="E321" s="10"/>
      <c r="F321" s="10"/>
      <c r="G321" s="10"/>
    </row>
    <row r="322" spans="1:7" ht="21">
      <c r="A322" s="8"/>
      <c r="B322" s="9"/>
      <c r="C322" s="9"/>
      <c r="D322" s="10"/>
      <c r="E322" s="10"/>
      <c r="F322" s="10"/>
      <c r="G322" s="10"/>
    </row>
    <row r="323" spans="1:7" ht="21">
      <c r="A323" s="8"/>
      <c r="B323" s="9"/>
      <c r="C323" s="9"/>
      <c r="D323" s="10"/>
      <c r="E323" s="10"/>
      <c r="F323" s="10"/>
      <c r="G323" s="10"/>
    </row>
    <row r="324" spans="1:7" ht="21">
      <c r="A324" s="8"/>
      <c r="B324" s="9"/>
      <c r="C324" s="9"/>
      <c r="D324" s="10"/>
      <c r="E324" s="10"/>
      <c r="F324" s="10"/>
      <c r="G324" s="10"/>
    </row>
    <row r="325" spans="1:7" ht="21">
      <c r="A325" s="8"/>
      <c r="B325" s="9"/>
      <c r="C325" s="9"/>
      <c r="D325" s="10"/>
      <c r="E325" s="10"/>
      <c r="F325" s="10"/>
      <c r="G325" s="10"/>
    </row>
    <row r="326" spans="1:7" ht="21">
      <c r="A326" s="8"/>
      <c r="B326" s="9"/>
      <c r="C326" s="9"/>
      <c r="D326" s="10"/>
      <c r="E326" s="10"/>
      <c r="F326" s="10"/>
      <c r="G326" s="10"/>
    </row>
    <row r="327" spans="1:7" ht="21">
      <c r="A327" s="8"/>
      <c r="B327" s="9"/>
      <c r="C327" s="9"/>
      <c r="D327" s="10"/>
      <c r="E327" s="10"/>
      <c r="F327" s="10"/>
      <c r="G327" s="10"/>
    </row>
    <row r="328" spans="1:7" ht="21">
      <c r="A328" s="8"/>
      <c r="B328" s="9"/>
      <c r="C328" s="9"/>
      <c r="D328" s="10"/>
      <c r="E328" s="10"/>
      <c r="F328" s="10"/>
      <c r="G328" s="10"/>
    </row>
    <row r="329" spans="1:7" ht="21">
      <c r="A329" s="8"/>
      <c r="B329" s="9"/>
      <c r="C329" s="9"/>
      <c r="D329" s="10"/>
      <c r="E329" s="10"/>
      <c r="F329" s="10"/>
      <c r="G329" s="10"/>
    </row>
    <row r="330" spans="1:7" ht="21">
      <c r="A330" s="8"/>
      <c r="B330" s="9"/>
      <c r="C330" s="9"/>
      <c r="D330" s="10"/>
      <c r="E330" s="10"/>
      <c r="F330" s="10"/>
      <c r="G330" s="10"/>
    </row>
    <row r="331" spans="1:7" ht="21">
      <c r="A331" s="8"/>
      <c r="B331" s="9"/>
      <c r="C331" s="9"/>
      <c r="D331" s="10"/>
      <c r="E331" s="10"/>
      <c r="F331" s="10"/>
      <c r="G331" s="10"/>
    </row>
    <row r="332" spans="1:7" ht="21">
      <c r="A332" s="8"/>
      <c r="B332" s="9"/>
      <c r="C332" s="9"/>
      <c r="D332" s="10"/>
      <c r="E332" s="10"/>
      <c r="F332" s="10"/>
      <c r="G332" s="10"/>
    </row>
    <row r="333" spans="1:7" ht="21">
      <c r="A333" s="8"/>
      <c r="B333" s="9"/>
      <c r="C333" s="9"/>
      <c r="D333" s="10"/>
      <c r="E333" s="10"/>
      <c r="F333" s="10"/>
      <c r="G333" s="10"/>
    </row>
    <row r="334" spans="1:7" ht="21">
      <c r="A334" s="8"/>
      <c r="B334" s="9"/>
      <c r="C334" s="9"/>
      <c r="D334" s="10"/>
      <c r="E334" s="10"/>
      <c r="F334" s="10"/>
      <c r="G334" s="10"/>
    </row>
    <row r="335" spans="1:7" ht="21">
      <c r="A335" s="4"/>
      <c r="B335" s="4"/>
      <c r="C335" s="4"/>
      <c r="D335" s="5"/>
      <c r="E335" s="5"/>
      <c r="F335" s="5"/>
      <c r="G335" s="5"/>
    </row>
    <row r="336" spans="1:7" ht="21">
      <c r="A336" s="4"/>
      <c r="B336" s="4"/>
      <c r="C336" s="4"/>
      <c r="D336" s="6"/>
      <c r="E336" s="6"/>
      <c r="F336" s="5"/>
      <c r="G336" s="5"/>
    </row>
    <row r="337" spans="1:7" ht="21">
      <c r="A337" s="4"/>
      <c r="B337" s="4"/>
      <c r="C337" s="4"/>
      <c r="D337" s="6"/>
      <c r="E337" s="6"/>
      <c r="F337" s="5"/>
      <c r="G337" s="5"/>
    </row>
    <row r="338" spans="1:7" ht="21">
      <c r="A338" s="4"/>
      <c r="B338" s="4"/>
      <c r="C338" s="4"/>
      <c r="D338" s="6"/>
      <c r="E338" s="6"/>
      <c r="F338" s="5"/>
      <c r="G338" s="5"/>
    </row>
    <row r="339" spans="1:7" ht="21">
      <c r="A339" s="4"/>
      <c r="B339" s="4"/>
      <c r="C339" s="4" t="s">
        <v>23</v>
      </c>
      <c r="D339" s="7"/>
      <c r="E339" s="7"/>
      <c r="F339" s="7"/>
      <c r="G339" s="5"/>
    </row>
    <row r="340" spans="1:7" ht="21">
      <c r="A340" s="15"/>
      <c r="B340" s="15"/>
      <c r="C340" s="15" t="s">
        <v>24</v>
      </c>
      <c r="D340" s="7"/>
      <c r="E340" s="7"/>
      <c r="F340" s="7"/>
      <c r="G340" s="16"/>
    </row>
    <row r="341" spans="1:7" ht="29.25">
      <c r="A341" s="162" t="s">
        <v>101</v>
      </c>
      <c r="B341" s="162"/>
      <c r="C341" s="162"/>
      <c r="D341" s="162"/>
      <c r="E341" s="162"/>
      <c r="F341" s="162"/>
      <c r="G341" s="162"/>
    </row>
    <row r="342" spans="1:7" ht="26.25">
      <c r="A342" s="166" t="s">
        <v>29</v>
      </c>
      <c r="B342" s="166"/>
      <c r="C342" s="166"/>
      <c r="D342" s="166"/>
      <c r="E342" s="166"/>
      <c r="F342" s="166"/>
      <c r="G342" s="166"/>
    </row>
    <row r="343" spans="1:7" ht="26.25">
      <c r="A343" s="167" t="s">
        <v>102</v>
      </c>
      <c r="B343" s="167"/>
      <c r="C343" s="167"/>
      <c r="D343" s="167"/>
      <c r="E343" s="167"/>
      <c r="F343" s="167"/>
      <c r="G343" s="167"/>
    </row>
    <row r="344" spans="1:7">
      <c r="A344" s="168" t="s">
        <v>20</v>
      </c>
      <c r="B344" s="168" t="s">
        <v>25</v>
      </c>
      <c r="C344" s="168" t="s">
        <v>1</v>
      </c>
      <c r="D344" s="170" t="s">
        <v>2</v>
      </c>
      <c r="E344" s="170" t="s">
        <v>21</v>
      </c>
      <c r="F344" s="170" t="s">
        <v>4</v>
      </c>
      <c r="G344" s="170" t="s">
        <v>22</v>
      </c>
    </row>
    <row r="345" spans="1:7">
      <c r="A345" s="169"/>
      <c r="B345" s="169"/>
      <c r="C345" s="169"/>
      <c r="D345" s="171"/>
      <c r="E345" s="171"/>
      <c r="F345" s="171"/>
      <c r="G345" s="171"/>
    </row>
    <row r="346" spans="1:7" ht="21">
      <c r="A346" s="17"/>
      <c r="B346" s="18"/>
      <c r="C346" s="2"/>
      <c r="D346" s="3"/>
      <c r="E346" s="3"/>
      <c r="F346" s="3"/>
      <c r="G346" s="3"/>
    </row>
    <row r="347" spans="1:7" ht="21">
      <c r="A347" s="8"/>
      <c r="B347" s="9"/>
      <c r="C347" s="9"/>
      <c r="D347" s="10"/>
      <c r="E347" s="10"/>
      <c r="F347" s="10"/>
      <c r="G347" s="10"/>
    </row>
    <row r="348" spans="1:7" ht="21">
      <c r="A348" s="8"/>
      <c r="B348" s="9"/>
      <c r="C348" s="9"/>
      <c r="D348" s="10"/>
      <c r="E348" s="10"/>
      <c r="F348" s="10"/>
      <c r="G348" s="10"/>
    </row>
    <row r="349" spans="1:7" ht="21">
      <c r="A349" s="8"/>
      <c r="B349" s="9"/>
      <c r="C349" s="9"/>
      <c r="D349" s="10"/>
      <c r="E349" s="10"/>
      <c r="F349" s="10"/>
      <c r="G349" s="10"/>
    </row>
    <row r="350" spans="1:7" ht="21">
      <c r="A350" s="8"/>
      <c r="B350" s="9"/>
      <c r="C350" s="9"/>
      <c r="D350" s="10"/>
      <c r="E350" s="10"/>
      <c r="F350" s="10"/>
      <c r="G350" s="10"/>
    </row>
    <row r="351" spans="1:7" ht="21">
      <c r="A351" s="8"/>
      <c r="B351" s="9"/>
      <c r="C351" s="9"/>
      <c r="D351" s="10"/>
      <c r="E351" s="10"/>
      <c r="F351" s="10"/>
      <c r="G351" s="10"/>
    </row>
    <row r="352" spans="1:7" ht="21">
      <c r="A352" s="8"/>
      <c r="B352" s="9"/>
      <c r="C352" s="9"/>
      <c r="D352" s="10"/>
      <c r="E352" s="10"/>
      <c r="F352" s="10"/>
      <c r="G352" s="10"/>
    </row>
    <row r="353" spans="1:7" ht="21">
      <c r="A353" s="8"/>
      <c r="B353" s="9"/>
      <c r="C353" s="9"/>
      <c r="D353" s="10"/>
      <c r="E353" s="10"/>
      <c r="F353" s="10"/>
      <c r="G353" s="10"/>
    </row>
    <row r="354" spans="1:7" ht="21">
      <c r="A354" s="8"/>
      <c r="B354" s="9"/>
      <c r="C354" s="9"/>
      <c r="D354" s="10"/>
      <c r="E354" s="10"/>
      <c r="F354" s="10"/>
      <c r="G354" s="10"/>
    </row>
    <row r="355" spans="1:7" ht="21">
      <c r="A355" s="8"/>
      <c r="B355" s="9"/>
      <c r="C355" s="9"/>
      <c r="D355" s="10"/>
      <c r="E355" s="10"/>
      <c r="F355" s="10"/>
      <c r="G355" s="10"/>
    </row>
    <row r="356" spans="1:7" ht="21">
      <c r="A356" s="8"/>
      <c r="B356" s="9"/>
      <c r="C356" s="9"/>
      <c r="D356" s="10"/>
      <c r="E356" s="10"/>
      <c r="F356" s="10"/>
      <c r="G356" s="10"/>
    </row>
    <row r="357" spans="1:7" ht="21">
      <c r="A357" s="8"/>
      <c r="B357" s="9"/>
      <c r="C357" s="9"/>
      <c r="D357" s="10"/>
      <c r="E357" s="10"/>
      <c r="F357" s="10"/>
      <c r="G357" s="10"/>
    </row>
    <row r="358" spans="1:7" ht="21">
      <c r="A358" s="8"/>
      <c r="B358" s="9"/>
      <c r="C358" s="9"/>
      <c r="D358" s="10"/>
      <c r="E358" s="10"/>
      <c r="F358" s="10"/>
      <c r="G358" s="10"/>
    </row>
    <row r="359" spans="1:7" ht="21">
      <c r="A359" s="8"/>
      <c r="B359" s="9"/>
      <c r="C359" s="9"/>
      <c r="D359" s="10"/>
      <c r="E359" s="10"/>
      <c r="F359" s="10"/>
      <c r="G359" s="10"/>
    </row>
    <row r="360" spans="1:7" ht="21">
      <c r="A360" s="8"/>
      <c r="B360" s="9"/>
      <c r="C360" s="9"/>
      <c r="D360" s="10"/>
      <c r="E360" s="10"/>
      <c r="F360" s="10"/>
      <c r="G360" s="10"/>
    </row>
    <row r="361" spans="1:7" ht="21">
      <c r="A361" s="8"/>
      <c r="B361" s="9"/>
      <c r="C361" s="9"/>
      <c r="D361" s="10"/>
      <c r="E361" s="10"/>
      <c r="F361" s="10"/>
      <c r="G361" s="10"/>
    </row>
    <row r="362" spans="1:7" ht="21">
      <c r="A362" s="8"/>
      <c r="B362" s="9"/>
      <c r="C362" s="9"/>
      <c r="D362" s="10"/>
      <c r="E362" s="10"/>
      <c r="F362" s="10"/>
      <c r="G362" s="10"/>
    </row>
    <row r="363" spans="1:7" ht="21">
      <c r="A363" s="8"/>
      <c r="B363" s="9"/>
      <c r="C363" s="9"/>
      <c r="D363" s="10"/>
      <c r="E363" s="10"/>
      <c r="F363" s="10"/>
      <c r="G363" s="10"/>
    </row>
    <row r="364" spans="1:7" ht="21">
      <c r="A364" s="8"/>
      <c r="B364" s="9"/>
      <c r="C364" s="9"/>
      <c r="D364" s="10"/>
      <c r="E364" s="10"/>
      <c r="F364" s="10"/>
      <c r="G364" s="10"/>
    </row>
    <row r="365" spans="1:7" ht="21">
      <c r="A365" s="8"/>
      <c r="B365" s="9"/>
      <c r="C365" s="9"/>
      <c r="D365" s="10"/>
      <c r="E365" s="10"/>
      <c r="F365" s="10"/>
      <c r="G365" s="10"/>
    </row>
    <row r="366" spans="1:7" ht="21">
      <c r="A366" s="8"/>
      <c r="B366" s="9"/>
      <c r="C366" s="9"/>
      <c r="D366" s="10"/>
      <c r="E366" s="10"/>
      <c r="F366" s="10"/>
      <c r="G366" s="10"/>
    </row>
    <row r="367" spans="1:7" ht="21">
      <c r="A367" s="8"/>
      <c r="B367" s="9"/>
      <c r="C367" s="9"/>
      <c r="D367" s="10"/>
      <c r="E367" s="10"/>
      <c r="F367" s="10"/>
      <c r="G367" s="10"/>
    </row>
    <row r="368" spans="1:7" ht="21">
      <c r="A368" s="8"/>
      <c r="B368" s="9"/>
      <c r="C368" s="9"/>
      <c r="D368" s="10"/>
      <c r="E368" s="10"/>
      <c r="F368" s="10"/>
      <c r="G368" s="10"/>
    </row>
    <row r="369" spans="1:7" ht="21">
      <c r="A369" s="4"/>
      <c r="B369" s="4"/>
      <c r="C369" s="4"/>
      <c r="D369" s="5"/>
      <c r="E369" s="5"/>
      <c r="F369" s="5"/>
      <c r="G369" s="5"/>
    </row>
    <row r="370" spans="1:7" ht="21">
      <c r="A370" s="4"/>
      <c r="B370" s="4"/>
      <c r="C370" s="4"/>
      <c r="D370" s="6"/>
      <c r="E370" s="6"/>
      <c r="F370" s="5"/>
      <c r="G370" s="5"/>
    </row>
    <row r="371" spans="1:7" ht="21">
      <c r="A371" s="4"/>
      <c r="B371" s="4"/>
      <c r="C371" s="4"/>
      <c r="D371" s="6"/>
      <c r="E371" s="6"/>
      <c r="F371" s="5"/>
      <c r="G371" s="5"/>
    </row>
    <row r="372" spans="1:7" ht="21">
      <c r="A372" s="4"/>
      <c r="B372" s="4"/>
      <c r="C372" s="4"/>
      <c r="D372" s="6"/>
      <c r="E372" s="6"/>
      <c r="F372" s="5"/>
      <c r="G372" s="5"/>
    </row>
    <row r="373" spans="1:7" ht="21">
      <c r="A373" s="4"/>
      <c r="B373" s="4"/>
      <c r="C373" s="4" t="s">
        <v>23</v>
      </c>
      <c r="D373" s="7"/>
      <c r="E373" s="7"/>
      <c r="F373" s="7"/>
      <c r="G373" s="5"/>
    </row>
    <row r="374" spans="1:7" ht="21">
      <c r="A374" s="15"/>
      <c r="B374" s="15"/>
      <c r="C374" s="15" t="s">
        <v>24</v>
      </c>
      <c r="D374" s="7"/>
      <c r="E374" s="7"/>
      <c r="F374" s="7"/>
      <c r="G374" s="16"/>
    </row>
  </sheetData>
  <mergeCells count="110">
    <mergeCell ref="A341:G341"/>
    <mergeCell ref="A342:G342"/>
    <mergeCell ref="A343:G343"/>
    <mergeCell ref="A344:A345"/>
    <mergeCell ref="B344:B345"/>
    <mergeCell ref="C344:C345"/>
    <mergeCell ref="D344:D345"/>
    <mergeCell ref="E344:E345"/>
    <mergeCell ref="F344:F345"/>
    <mergeCell ref="G344:G345"/>
    <mergeCell ref="A307:G307"/>
    <mergeCell ref="A308:G308"/>
    <mergeCell ref="A309:G309"/>
    <mergeCell ref="A310:A311"/>
    <mergeCell ref="B310:B311"/>
    <mergeCell ref="C310:C311"/>
    <mergeCell ref="D310:D311"/>
    <mergeCell ref="E310:E311"/>
    <mergeCell ref="F310:F311"/>
    <mergeCell ref="G310:G311"/>
    <mergeCell ref="A273:G273"/>
    <mergeCell ref="A274:G274"/>
    <mergeCell ref="A275:G275"/>
    <mergeCell ref="A276:A277"/>
    <mergeCell ref="B276:B277"/>
    <mergeCell ref="C276:C277"/>
    <mergeCell ref="D276:D277"/>
    <mergeCell ref="E276:E277"/>
    <mergeCell ref="F276:F277"/>
    <mergeCell ref="G276:G277"/>
    <mergeCell ref="A239:G239"/>
    <mergeCell ref="A240:G240"/>
    <mergeCell ref="A241:G241"/>
    <mergeCell ref="A242:A243"/>
    <mergeCell ref="B242:B243"/>
    <mergeCell ref="C242:C243"/>
    <mergeCell ref="D242:D243"/>
    <mergeCell ref="E242:E243"/>
    <mergeCell ref="F242:F243"/>
    <mergeCell ref="G242:G243"/>
    <mergeCell ref="A205:G205"/>
    <mergeCell ref="A206:G206"/>
    <mergeCell ref="A207:G207"/>
    <mergeCell ref="A208:A209"/>
    <mergeCell ref="B208:B209"/>
    <mergeCell ref="C208:C209"/>
    <mergeCell ref="D208:D209"/>
    <mergeCell ref="E208:E209"/>
    <mergeCell ref="F208:F209"/>
    <mergeCell ref="G208:G209"/>
    <mergeCell ref="A171:G171"/>
    <mergeCell ref="A172:G172"/>
    <mergeCell ref="A173:G173"/>
    <mergeCell ref="A174:A175"/>
    <mergeCell ref="B174:B175"/>
    <mergeCell ref="C174:C175"/>
    <mergeCell ref="D174:D175"/>
    <mergeCell ref="E174:E175"/>
    <mergeCell ref="F174:F175"/>
    <mergeCell ref="G174:G175"/>
    <mergeCell ref="A137:G137"/>
    <mergeCell ref="A138:G138"/>
    <mergeCell ref="A139:G139"/>
    <mergeCell ref="A140:A141"/>
    <mergeCell ref="B140:B141"/>
    <mergeCell ref="C140:C141"/>
    <mergeCell ref="D140:D141"/>
    <mergeCell ref="E140:E141"/>
    <mergeCell ref="F140:F141"/>
    <mergeCell ref="G140:G141"/>
    <mergeCell ref="A103:G103"/>
    <mergeCell ref="A104:G104"/>
    <mergeCell ref="A105:G105"/>
    <mergeCell ref="A106:A107"/>
    <mergeCell ref="B106:B107"/>
    <mergeCell ref="C106:C107"/>
    <mergeCell ref="D106:D107"/>
    <mergeCell ref="E106:E107"/>
    <mergeCell ref="F106:F107"/>
    <mergeCell ref="G106:G107"/>
    <mergeCell ref="A69:G69"/>
    <mergeCell ref="A70:G70"/>
    <mergeCell ref="A71:G71"/>
    <mergeCell ref="A72:A73"/>
    <mergeCell ref="B72:B73"/>
    <mergeCell ref="C72:C73"/>
    <mergeCell ref="D72:D73"/>
    <mergeCell ref="E72:E73"/>
    <mergeCell ref="F72:F73"/>
    <mergeCell ref="G72:G73"/>
    <mergeCell ref="A35:G35"/>
    <mergeCell ref="A36:G36"/>
    <mergeCell ref="A37:G37"/>
    <mergeCell ref="A38:A39"/>
    <mergeCell ref="B38:B39"/>
    <mergeCell ref="C38:C39"/>
    <mergeCell ref="D38:D39"/>
    <mergeCell ref="E38:E39"/>
    <mergeCell ref="F38:F39"/>
    <mergeCell ref="G38:G39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</mergeCells>
  <pageMargins left="0.84" right="0.11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opLeftCell="C7" zoomScale="91" zoomScaleNormal="91" workbookViewId="0">
      <selection activeCell="G36" sqref="G36"/>
    </sheetView>
  </sheetViews>
  <sheetFormatPr defaultColWidth="9" defaultRowHeight="18.75"/>
  <cols>
    <col min="1" max="1" width="4.375" style="19" customWidth="1"/>
    <col min="2" max="2" width="16.625" style="19" customWidth="1"/>
    <col min="3" max="3" width="20.125" style="19" customWidth="1"/>
    <col min="4" max="4" width="15.25" style="19" customWidth="1"/>
    <col min="5" max="5" width="17" style="19" customWidth="1"/>
    <col min="6" max="6" width="14.875" style="19" customWidth="1"/>
    <col min="7" max="7" width="15" style="19" customWidth="1"/>
    <col min="8" max="8" width="15.375" style="19" customWidth="1"/>
    <col min="9" max="9" width="16.75" style="19" customWidth="1"/>
    <col min="10" max="10" width="11" style="19" customWidth="1"/>
    <col min="11" max="15" width="10.75" style="19" customWidth="1"/>
    <col min="16" max="16" width="16.75" style="19" customWidth="1"/>
    <col min="17" max="17" width="19.625" style="19" customWidth="1"/>
    <col min="18" max="18" width="16.125" style="19" customWidth="1"/>
    <col min="19" max="19" width="19.875" style="19" customWidth="1"/>
    <col min="20" max="16384" width="9" style="19"/>
  </cols>
  <sheetData>
    <row r="1" spans="1:19" ht="23.25">
      <c r="A1" s="151" t="s">
        <v>108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</row>
    <row r="2" spans="1:19" ht="23.25">
      <c r="A2" s="151" t="s">
        <v>95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9" ht="23.25">
      <c r="A3" s="152" t="s">
        <v>119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19" ht="20.25">
      <c r="A4" s="153" t="s">
        <v>0</v>
      </c>
      <c r="B4" s="153" t="s">
        <v>1</v>
      </c>
      <c r="C4" s="153" t="s">
        <v>2</v>
      </c>
      <c r="D4" s="155" t="s">
        <v>7</v>
      </c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7"/>
      <c r="Q4" s="153" t="s">
        <v>4</v>
      </c>
      <c r="R4" s="20" t="s">
        <v>3</v>
      </c>
      <c r="S4" s="21"/>
    </row>
    <row r="5" spans="1:19" ht="20.25">
      <c r="A5" s="154"/>
      <c r="B5" s="154"/>
      <c r="C5" s="154"/>
      <c r="D5" s="23">
        <v>24746</v>
      </c>
      <c r="E5" s="23">
        <v>24777</v>
      </c>
      <c r="F5" s="23">
        <v>24807</v>
      </c>
      <c r="G5" s="129">
        <v>24838</v>
      </c>
      <c r="H5" s="129">
        <v>24869</v>
      </c>
      <c r="I5" s="23">
        <v>24898</v>
      </c>
      <c r="J5" s="23">
        <v>24929</v>
      </c>
      <c r="K5" s="23">
        <v>24959</v>
      </c>
      <c r="L5" s="23">
        <v>24990</v>
      </c>
      <c r="M5" s="23">
        <v>25020</v>
      </c>
      <c r="N5" s="23">
        <v>25051</v>
      </c>
      <c r="O5" s="23">
        <v>25082</v>
      </c>
      <c r="P5" s="116" t="s">
        <v>6</v>
      </c>
      <c r="Q5" s="154"/>
      <c r="R5" s="22" t="s">
        <v>5</v>
      </c>
      <c r="S5" s="21"/>
    </row>
    <row r="6" spans="1:19" ht="20.25">
      <c r="A6" s="44">
        <v>1</v>
      </c>
      <c r="B6" s="45" t="s">
        <v>50</v>
      </c>
      <c r="C6" s="46">
        <v>50500</v>
      </c>
      <c r="D6" s="46"/>
      <c r="E6" s="46">
        <v>34200</v>
      </c>
      <c r="F6" s="46"/>
      <c r="G6" s="117"/>
      <c r="H6" s="117"/>
      <c r="I6" s="46"/>
      <c r="J6" s="46"/>
      <c r="K6" s="46"/>
      <c r="L6" s="46"/>
      <c r="M6" s="46"/>
      <c r="N6" s="46"/>
      <c r="O6" s="46"/>
      <c r="P6" s="117">
        <f>SUM(D6:O6)</f>
        <v>34200</v>
      </c>
      <c r="Q6" s="46">
        <f t="shared" ref="Q6:Q21" si="0">C6-P6</f>
        <v>16300</v>
      </c>
      <c r="R6" s="46">
        <f>P6*100/C6</f>
        <v>67.722772277227719</v>
      </c>
      <c r="S6" s="21"/>
    </row>
    <row r="7" spans="1:19" ht="20.25">
      <c r="A7" s="44">
        <v>2</v>
      </c>
      <c r="B7" s="45" t="s">
        <v>51</v>
      </c>
      <c r="C7" s="46">
        <v>400</v>
      </c>
      <c r="D7" s="46"/>
      <c r="E7" s="46"/>
      <c r="F7" s="46"/>
      <c r="G7" s="117"/>
      <c r="H7" s="117"/>
      <c r="I7" s="46"/>
      <c r="J7" s="46"/>
      <c r="K7" s="46"/>
      <c r="L7" s="46"/>
      <c r="M7" s="46"/>
      <c r="N7" s="46"/>
      <c r="O7" s="46"/>
      <c r="P7" s="117">
        <f>SUM(D7:O7)</f>
        <v>0</v>
      </c>
      <c r="Q7" s="46">
        <f t="shared" si="0"/>
        <v>400</v>
      </c>
      <c r="R7" s="46">
        <f>P7*100/C7</f>
        <v>0</v>
      </c>
      <c r="S7" s="21"/>
    </row>
    <row r="8" spans="1:19" ht="20.25">
      <c r="A8" s="44">
        <v>3</v>
      </c>
      <c r="B8" s="45" t="s">
        <v>18</v>
      </c>
      <c r="C8" s="46">
        <v>10500</v>
      </c>
      <c r="D8" s="46"/>
      <c r="E8" s="46"/>
      <c r="F8" s="46"/>
      <c r="G8" s="117">
        <v>500</v>
      </c>
      <c r="H8" s="117"/>
      <c r="I8" s="46">
        <v>500</v>
      </c>
      <c r="J8" s="46"/>
      <c r="K8" s="46"/>
      <c r="L8" s="46"/>
      <c r="M8" s="46"/>
      <c r="N8" s="46"/>
      <c r="O8" s="46"/>
      <c r="P8" s="117">
        <f t="shared" ref="P8:P21" si="1">SUM(D8:O8)</f>
        <v>1000</v>
      </c>
      <c r="Q8" s="46">
        <f t="shared" si="0"/>
        <v>9500</v>
      </c>
      <c r="R8" s="46">
        <f t="shared" ref="R8:R10" si="2">P8*100/C8</f>
        <v>9.5238095238095237</v>
      </c>
      <c r="S8" s="21"/>
    </row>
    <row r="9" spans="1:19" ht="20.25">
      <c r="A9" s="44">
        <v>4</v>
      </c>
      <c r="B9" s="45" t="s">
        <v>52</v>
      </c>
      <c r="C9" s="46">
        <v>63800</v>
      </c>
      <c r="D9" s="46"/>
      <c r="E9" s="46">
        <v>1200</v>
      </c>
      <c r="F9" s="46">
        <v>2400</v>
      </c>
      <c r="G9" s="117"/>
      <c r="H9" s="117">
        <v>6000</v>
      </c>
      <c r="I9" s="46"/>
      <c r="J9" s="46"/>
      <c r="K9" s="46"/>
      <c r="L9" s="46"/>
      <c r="M9" s="46"/>
      <c r="N9" s="46"/>
      <c r="O9" s="46"/>
      <c r="P9" s="117">
        <f t="shared" si="1"/>
        <v>9600</v>
      </c>
      <c r="Q9" s="46">
        <f t="shared" si="0"/>
        <v>54200</v>
      </c>
      <c r="R9" s="46">
        <f t="shared" si="2"/>
        <v>15.047021943573668</v>
      </c>
      <c r="S9" s="21"/>
    </row>
    <row r="10" spans="1:19" ht="20.25">
      <c r="A10" s="44">
        <v>5</v>
      </c>
      <c r="B10" s="45" t="s">
        <v>53</v>
      </c>
      <c r="C10" s="46">
        <v>2800</v>
      </c>
      <c r="D10" s="46"/>
      <c r="E10" s="46"/>
      <c r="F10" s="46"/>
      <c r="G10" s="117"/>
      <c r="H10" s="117"/>
      <c r="I10" s="46"/>
      <c r="J10" s="46"/>
      <c r="K10" s="46"/>
      <c r="L10" s="46"/>
      <c r="M10" s="46"/>
      <c r="N10" s="46"/>
      <c r="O10" s="46"/>
      <c r="P10" s="117">
        <f t="shared" si="1"/>
        <v>0</v>
      </c>
      <c r="Q10" s="46">
        <f t="shared" si="0"/>
        <v>2800</v>
      </c>
      <c r="R10" s="46">
        <f t="shared" si="2"/>
        <v>0</v>
      </c>
      <c r="S10" s="27">
        <f>SUM(Q6:Q10)</f>
        <v>83200</v>
      </c>
    </row>
    <row r="11" spans="1:19" ht="20.25">
      <c r="A11" s="28">
        <v>6</v>
      </c>
      <c r="B11" s="29" t="s">
        <v>9</v>
      </c>
      <c r="C11" s="25">
        <v>25000</v>
      </c>
      <c r="D11" s="25"/>
      <c r="E11" s="25"/>
      <c r="F11" s="25"/>
      <c r="G11" s="130"/>
      <c r="H11" s="130"/>
      <c r="I11" s="25"/>
      <c r="J11" s="25"/>
      <c r="K11" s="25"/>
      <c r="L11" s="25"/>
      <c r="M11" s="25"/>
      <c r="N11" s="25"/>
      <c r="O11" s="25"/>
      <c r="P11" s="118">
        <f t="shared" si="1"/>
        <v>0</v>
      </c>
      <c r="Q11" s="25">
        <f t="shared" si="0"/>
        <v>25000</v>
      </c>
      <c r="R11" s="25">
        <f>P11*100/C11</f>
        <v>0</v>
      </c>
      <c r="S11" s="21"/>
    </row>
    <row r="12" spans="1:19" ht="20.25">
      <c r="A12" s="28">
        <v>7</v>
      </c>
      <c r="B12" s="29" t="s">
        <v>54</v>
      </c>
      <c r="C12" s="25">
        <v>712800</v>
      </c>
      <c r="D12" s="25"/>
      <c r="E12" s="25">
        <v>63960</v>
      </c>
      <c r="F12" s="128">
        <v>115850</v>
      </c>
      <c r="G12" s="130">
        <v>115960</v>
      </c>
      <c r="H12" s="107">
        <v>58320</v>
      </c>
      <c r="I12" s="25"/>
      <c r="J12" s="25"/>
      <c r="K12" s="25"/>
      <c r="L12" s="25"/>
      <c r="M12" s="25"/>
      <c r="N12" s="25"/>
      <c r="O12" s="25"/>
      <c r="P12" s="118">
        <f t="shared" si="1"/>
        <v>354090</v>
      </c>
      <c r="Q12" s="25">
        <f t="shared" si="0"/>
        <v>358710</v>
      </c>
      <c r="R12" s="25">
        <f t="shared" ref="R12:R21" si="3">P12*100/C12</f>
        <v>49.675925925925924</v>
      </c>
      <c r="S12" s="21"/>
    </row>
    <row r="13" spans="1:19" ht="20.25">
      <c r="A13" s="28">
        <v>8</v>
      </c>
      <c r="B13" s="29" t="s">
        <v>16</v>
      </c>
      <c r="C13" s="25">
        <v>255000</v>
      </c>
      <c r="D13" s="25"/>
      <c r="E13" s="25"/>
      <c r="F13" s="26">
        <v>43872</v>
      </c>
      <c r="G13" s="130"/>
      <c r="H13" s="107">
        <v>31736</v>
      </c>
      <c r="I13" s="25">
        <v>22272</v>
      </c>
      <c r="J13" s="25"/>
      <c r="K13" s="25"/>
      <c r="L13" s="25"/>
      <c r="M13" s="25"/>
      <c r="N13" s="25"/>
      <c r="O13" s="25"/>
      <c r="P13" s="118">
        <f t="shared" si="1"/>
        <v>97880</v>
      </c>
      <c r="Q13" s="25">
        <f t="shared" si="0"/>
        <v>157120</v>
      </c>
      <c r="R13" s="25">
        <f t="shared" si="3"/>
        <v>38.384313725490195</v>
      </c>
      <c r="S13" s="21"/>
    </row>
    <row r="14" spans="1:19" ht="20.25">
      <c r="A14" s="28">
        <v>9</v>
      </c>
      <c r="B14" s="29" t="s">
        <v>10</v>
      </c>
      <c r="C14" s="25">
        <v>36000</v>
      </c>
      <c r="D14" s="25"/>
      <c r="E14" s="25"/>
      <c r="F14" s="26"/>
      <c r="G14" s="130"/>
      <c r="H14" s="130"/>
      <c r="I14" s="25"/>
      <c r="J14" s="25"/>
      <c r="K14" s="25"/>
      <c r="L14" s="25"/>
      <c r="M14" s="25"/>
      <c r="N14" s="25"/>
      <c r="O14" s="25"/>
      <c r="P14" s="118">
        <f t="shared" si="1"/>
        <v>0</v>
      </c>
      <c r="Q14" s="25">
        <f t="shared" si="0"/>
        <v>36000</v>
      </c>
      <c r="R14" s="25">
        <f t="shared" si="3"/>
        <v>0</v>
      </c>
      <c r="S14" s="21"/>
    </row>
    <row r="15" spans="1:19" ht="20.25">
      <c r="A15" s="28">
        <v>10</v>
      </c>
      <c r="B15" s="29" t="s">
        <v>11</v>
      </c>
      <c r="C15" s="25">
        <v>61000</v>
      </c>
      <c r="D15" s="25"/>
      <c r="E15" s="25"/>
      <c r="F15" s="26"/>
      <c r="G15" s="130">
        <v>7000</v>
      </c>
      <c r="H15" s="130">
        <v>11923.41</v>
      </c>
      <c r="I15" s="25">
        <v>7000</v>
      </c>
      <c r="J15" s="25"/>
      <c r="K15" s="25"/>
      <c r="L15" s="25"/>
      <c r="M15" s="25"/>
      <c r="N15" s="25"/>
      <c r="O15" s="25"/>
      <c r="P15" s="118">
        <f t="shared" si="1"/>
        <v>25923.41</v>
      </c>
      <c r="Q15" s="30">
        <f t="shared" si="0"/>
        <v>35076.589999999997</v>
      </c>
      <c r="R15" s="25">
        <f t="shared" si="3"/>
        <v>42.49739344262295</v>
      </c>
      <c r="S15" s="21"/>
    </row>
    <row r="16" spans="1:19" ht="20.25">
      <c r="A16" s="28">
        <v>11</v>
      </c>
      <c r="B16" s="29" t="s">
        <v>55</v>
      </c>
      <c r="C16" s="25">
        <v>1032000</v>
      </c>
      <c r="D16" s="25"/>
      <c r="E16" s="25">
        <v>80000</v>
      </c>
      <c r="F16" s="26">
        <v>80000</v>
      </c>
      <c r="G16" s="130">
        <v>94400</v>
      </c>
      <c r="H16" s="130">
        <v>87000</v>
      </c>
      <c r="I16" s="25">
        <v>87000</v>
      </c>
      <c r="J16" s="25"/>
      <c r="K16" s="25"/>
      <c r="L16" s="25"/>
      <c r="M16" s="25"/>
      <c r="N16" s="25"/>
      <c r="O16" s="25"/>
      <c r="P16" s="118">
        <f t="shared" si="1"/>
        <v>428400</v>
      </c>
      <c r="Q16" s="25">
        <f t="shared" si="0"/>
        <v>603600</v>
      </c>
      <c r="R16" s="25">
        <f t="shared" si="3"/>
        <v>41.511627906976742</v>
      </c>
      <c r="S16" s="21"/>
    </row>
    <row r="17" spans="1:19" ht="20.25">
      <c r="A17" s="28">
        <v>12</v>
      </c>
      <c r="B17" s="29" t="s">
        <v>12</v>
      </c>
      <c r="C17" s="25">
        <v>52000</v>
      </c>
      <c r="D17" s="25"/>
      <c r="E17" s="25"/>
      <c r="F17" s="26">
        <v>3986</v>
      </c>
      <c r="G17" s="130">
        <v>4440</v>
      </c>
      <c r="H17" s="130"/>
      <c r="I17" s="25"/>
      <c r="J17" s="25"/>
      <c r="K17" s="25"/>
      <c r="L17" s="25"/>
      <c r="M17" s="25"/>
      <c r="N17" s="25"/>
      <c r="O17" s="21"/>
      <c r="P17" s="118">
        <f t="shared" si="1"/>
        <v>8426</v>
      </c>
      <c r="Q17" s="25">
        <f t="shared" si="0"/>
        <v>43574</v>
      </c>
      <c r="R17" s="25">
        <f t="shared" si="3"/>
        <v>16.203846153846154</v>
      </c>
      <c r="S17" s="21"/>
    </row>
    <row r="18" spans="1:19" ht="20.25">
      <c r="A18" s="28">
        <v>13</v>
      </c>
      <c r="B18" s="29" t="s">
        <v>13</v>
      </c>
      <c r="C18" s="25">
        <v>10000</v>
      </c>
      <c r="D18" s="25"/>
      <c r="E18" s="25"/>
      <c r="F18" s="26"/>
      <c r="G18" s="130"/>
      <c r="H18" s="130"/>
      <c r="I18" s="25"/>
      <c r="J18" s="25"/>
      <c r="K18" s="25"/>
      <c r="L18" s="25"/>
      <c r="M18" s="25"/>
      <c r="N18" s="25"/>
      <c r="O18" s="25"/>
      <c r="P18" s="118">
        <f t="shared" si="1"/>
        <v>0</v>
      </c>
      <c r="Q18" s="25">
        <f t="shared" si="0"/>
        <v>10000</v>
      </c>
      <c r="R18" s="25">
        <f t="shared" si="3"/>
        <v>0</v>
      </c>
      <c r="S18" s="21"/>
    </row>
    <row r="19" spans="1:19" ht="20.25">
      <c r="A19" s="28">
        <v>14</v>
      </c>
      <c r="B19" s="29" t="s">
        <v>40</v>
      </c>
      <c r="C19" s="25">
        <v>40000</v>
      </c>
      <c r="D19" s="25"/>
      <c r="E19" s="25">
        <v>10750</v>
      </c>
      <c r="F19" s="26"/>
      <c r="G19" s="130"/>
      <c r="H19" s="130">
        <v>11100</v>
      </c>
      <c r="I19" s="25"/>
      <c r="J19" s="25"/>
      <c r="K19" s="25"/>
      <c r="L19" s="25"/>
      <c r="M19" s="25"/>
      <c r="N19" s="25"/>
      <c r="O19" s="25"/>
      <c r="P19" s="118">
        <f t="shared" si="1"/>
        <v>21850</v>
      </c>
      <c r="Q19" s="25">
        <f t="shared" si="0"/>
        <v>18150</v>
      </c>
      <c r="R19" s="25">
        <f t="shared" si="3"/>
        <v>54.625</v>
      </c>
      <c r="S19" s="21"/>
    </row>
    <row r="20" spans="1:19" ht="20.25">
      <c r="A20" s="28">
        <v>15</v>
      </c>
      <c r="B20" s="29" t="s">
        <v>14</v>
      </c>
      <c r="C20" s="25">
        <v>637800</v>
      </c>
      <c r="D20" s="25"/>
      <c r="E20" s="25">
        <v>139000</v>
      </c>
      <c r="F20" s="128">
        <v>122880</v>
      </c>
      <c r="G20" s="130"/>
      <c r="H20" s="107">
        <v>132640</v>
      </c>
      <c r="I20" s="25">
        <v>4500</v>
      </c>
      <c r="J20" s="25"/>
      <c r="K20" s="25"/>
      <c r="L20" s="25"/>
      <c r="M20" s="25"/>
      <c r="N20" s="25"/>
      <c r="O20" s="25"/>
      <c r="P20" s="118">
        <f t="shared" si="1"/>
        <v>399020</v>
      </c>
      <c r="Q20" s="25">
        <f t="shared" si="0"/>
        <v>238780</v>
      </c>
      <c r="R20" s="25">
        <f t="shared" si="3"/>
        <v>62.561931640012546</v>
      </c>
      <c r="S20" s="21"/>
    </row>
    <row r="21" spans="1:19" ht="20.25">
      <c r="A21" s="28">
        <v>16</v>
      </c>
      <c r="B21" s="31" t="s">
        <v>15</v>
      </c>
      <c r="C21" s="25">
        <v>252000</v>
      </c>
      <c r="D21" s="25">
        <v>17641.79</v>
      </c>
      <c r="E21" s="25">
        <v>16419.849999999999</v>
      </c>
      <c r="F21" s="25">
        <v>16490.64</v>
      </c>
      <c r="G21" s="130">
        <v>15613.54</v>
      </c>
      <c r="H21" s="130">
        <v>10067.81</v>
      </c>
      <c r="I21" s="25">
        <v>11197.29</v>
      </c>
      <c r="J21" s="25"/>
      <c r="K21" s="25"/>
      <c r="L21" s="25"/>
      <c r="M21" s="25"/>
      <c r="N21" s="25"/>
      <c r="O21" s="25"/>
      <c r="P21" s="118">
        <f t="shared" si="1"/>
        <v>87430.920000000013</v>
      </c>
      <c r="Q21" s="26">
        <f t="shared" si="0"/>
        <v>164569.07999999999</v>
      </c>
      <c r="R21" s="25">
        <f t="shared" si="3"/>
        <v>34.694809523809532</v>
      </c>
      <c r="S21" s="32">
        <f>SUM(Q11:Q21)</f>
        <v>1690579.67</v>
      </c>
    </row>
    <row r="22" spans="1:19" ht="21.75" customHeight="1">
      <c r="A22" s="53"/>
      <c r="B22" s="54" t="s">
        <v>17</v>
      </c>
      <c r="C22" s="55">
        <f>SUM(C6:C21)</f>
        <v>3241600</v>
      </c>
      <c r="D22" s="55">
        <f t="shared" ref="D22:O22" si="4">SUM(D6:D21)</f>
        <v>17641.79</v>
      </c>
      <c r="E22" s="55">
        <f t="shared" si="4"/>
        <v>345529.85</v>
      </c>
      <c r="F22" s="119">
        <f t="shared" si="4"/>
        <v>385478.64</v>
      </c>
      <c r="G22" s="119">
        <f t="shared" si="4"/>
        <v>237913.54</v>
      </c>
      <c r="H22" s="119">
        <f t="shared" si="4"/>
        <v>348787.22000000003</v>
      </c>
      <c r="I22" s="119">
        <f t="shared" si="4"/>
        <v>132469.29</v>
      </c>
      <c r="J22" s="55">
        <f t="shared" si="4"/>
        <v>0</v>
      </c>
      <c r="K22" s="55">
        <f t="shared" si="4"/>
        <v>0</v>
      </c>
      <c r="L22" s="55">
        <f t="shared" si="4"/>
        <v>0</v>
      </c>
      <c r="M22" s="55">
        <f t="shared" si="4"/>
        <v>0</v>
      </c>
      <c r="N22" s="55">
        <f t="shared" si="4"/>
        <v>0</v>
      </c>
      <c r="O22" s="55">
        <f t="shared" si="4"/>
        <v>0</v>
      </c>
      <c r="P22" s="119">
        <f t="shared" ref="P22" si="5">SUM(P6:P21)</f>
        <v>1467820.3299999998</v>
      </c>
      <c r="Q22" s="55">
        <f t="shared" ref="Q22" si="6">SUM(Q6:Q21)</f>
        <v>1773779.67</v>
      </c>
      <c r="R22" s="133">
        <f>SUM(P22/C22*100)</f>
        <v>45.28073574777887</v>
      </c>
      <c r="S22" s="21"/>
    </row>
    <row r="23" spans="1:19" ht="21.75" customHeight="1">
      <c r="A23" s="49">
        <v>1</v>
      </c>
      <c r="B23" s="50" t="s">
        <v>57</v>
      </c>
      <c r="C23" s="51">
        <v>71300</v>
      </c>
      <c r="D23" s="46">
        <v>0</v>
      </c>
      <c r="E23" s="51">
        <v>17850</v>
      </c>
      <c r="F23" s="51">
        <v>0</v>
      </c>
      <c r="G23" s="120">
        <v>0</v>
      </c>
      <c r="H23" s="120">
        <v>0</v>
      </c>
      <c r="I23" s="51">
        <v>17850</v>
      </c>
      <c r="J23" s="51">
        <v>0</v>
      </c>
      <c r="K23" s="51">
        <v>0</v>
      </c>
      <c r="L23" s="51">
        <v>0</v>
      </c>
      <c r="M23" s="51">
        <v>0</v>
      </c>
      <c r="N23" s="51">
        <v>0</v>
      </c>
      <c r="O23" s="51">
        <v>0</v>
      </c>
      <c r="P23" s="120">
        <f>SUM(D23:O23)</f>
        <v>35700</v>
      </c>
      <c r="Q23" s="46">
        <f>SUM(C23-P23)</f>
        <v>35600</v>
      </c>
      <c r="R23" s="52">
        <v>0</v>
      </c>
      <c r="S23" s="21"/>
    </row>
    <row r="24" spans="1:19" ht="20.25">
      <c r="A24" s="47">
        <v>2</v>
      </c>
      <c r="B24" s="31" t="s">
        <v>58</v>
      </c>
      <c r="C24" s="48">
        <v>62000</v>
      </c>
      <c r="D24" s="48"/>
      <c r="E24" s="48"/>
      <c r="F24" s="48"/>
      <c r="G24" s="131"/>
      <c r="H24" s="131"/>
      <c r="I24" s="48"/>
      <c r="J24" s="48"/>
      <c r="K24" s="48"/>
      <c r="L24" s="48"/>
      <c r="M24" s="48"/>
      <c r="N24" s="48"/>
      <c r="O24" s="48">
        <v>0</v>
      </c>
      <c r="P24" s="121">
        <f t="shared" ref="P24" si="7">SUM(D24:O24)</f>
        <v>0</v>
      </c>
      <c r="Q24" s="48">
        <f t="shared" ref="Q24:Q27" si="8">C24-P24</f>
        <v>62000</v>
      </c>
      <c r="R24" s="48">
        <v>0</v>
      </c>
      <c r="S24" s="21"/>
    </row>
    <row r="25" spans="1:19" ht="20.25">
      <c r="A25" s="56"/>
      <c r="B25" s="54" t="s">
        <v>59</v>
      </c>
      <c r="C25" s="55">
        <f>SUM(C23:C24)</f>
        <v>133300</v>
      </c>
      <c r="D25" s="55">
        <f t="shared" ref="D25:O25" si="9">SUM(D23:D24)</f>
        <v>0</v>
      </c>
      <c r="E25" s="55">
        <f t="shared" si="9"/>
        <v>17850</v>
      </c>
      <c r="F25" s="55">
        <f t="shared" si="9"/>
        <v>0</v>
      </c>
      <c r="G25" s="119">
        <f t="shared" si="9"/>
        <v>0</v>
      </c>
      <c r="H25" s="119">
        <f t="shared" si="9"/>
        <v>0</v>
      </c>
      <c r="I25" s="55">
        <f t="shared" si="9"/>
        <v>17850</v>
      </c>
      <c r="J25" s="55">
        <f t="shared" si="9"/>
        <v>0</v>
      </c>
      <c r="K25" s="55">
        <f t="shared" si="9"/>
        <v>0</v>
      </c>
      <c r="L25" s="55">
        <f t="shared" si="9"/>
        <v>0</v>
      </c>
      <c r="M25" s="55">
        <f t="shared" si="9"/>
        <v>0</v>
      </c>
      <c r="N25" s="55">
        <f t="shared" si="9"/>
        <v>0</v>
      </c>
      <c r="O25" s="55">
        <f t="shared" si="9"/>
        <v>0</v>
      </c>
      <c r="P25" s="119">
        <f>SUM(D25:O25)</f>
        <v>35700</v>
      </c>
      <c r="Q25" s="55">
        <f t="shared" si="8"/>
        <v>97600</v>
      </c>
      <c r="R25" s="55">
        <f>SUM(P25/C25*100)</f>
        <v>26.781695423855961</v>
      </c>
      <c r="S25" s="21"/>
    </row>
    <row r="26" spans="1:19" ht="20.25">
      <c r="A26" s="34"/>
      <c r="B26" s="35" t="s">
        <v>49</v>
      </c>
      <c r="C26" s="36">
        <v>0</v>
      </c>
      <c r="D26" s="36">
        <v>0</v>
      </c>
      <c r="E26" s="36">
        <v>0</v>
      </c>
      <c r="F26" s="36">
        <v>0</v>
      </c>
      <c r="G26" s="122">
        <v>0</v>
      </c>
      <c r="H26" s="122">
        <v>0</v>
      </c>
      <c r="I26" s="36"/>
      <c r="J26" s="36"/>
      <c r="K26" s="36"/>
      <c r="L26" s="36"/>
      <c r="M26" s="36"/>
      <c r="N26" s="36"/>
      <c r="O26" s="36"/>
      <c r="P26" s="122">
        <f>SUM(D26:O26)</f>
        <v>0</v>
      </c>
      <c r="Q26" s="36">
        <f t="shared" ref="Q26" si="10">C26-P26</f>
        <v>0</v>
      </c>
      <c r="R26" s="36" t="e">
        <f>SUM(P26/C26*100)</f>
        <v>#DIV/0!</v>
      </c>
      <c r="S26" s="21"/>
    </row>
    <row r="27" spans="1:19" ht="20.25">
      <c r="A27" s="38"/>
      <c r="B27" s="39"/>
      <c r="C27" s="40">
        <v>0</v>
      </c>
      <c r="D27" s="37"/>
      <c r="E27" s="40"/>
      <c r="F27" s="40"/>
      <c r="G27" s="121"/>
      <c r="H27" s="121"/>
      <c r="I27" s="40"/>
      <c r="J27" s="40"/>
      <c r="K27" s="40"/>
      <c r="L27" s="40"/>
      <c r="M27" s="40"/>
      <c r="N27" s="40"/>
      <c r="O27" s="40"/>
      <c r="P27" s="123">
        <f>SUM(D27:O27)</f>
        <v>0</v>
      </c>
      <c r="Q27" s="37">
        <f t="shared" si="8"/>
        <v>0</v>
      </c>
      <c r="R27" s="37" t="e">
        <f>SUM(P27/C27*100)</f>
        <v>#DIV/0!</v>
      </c>
      <c r="S27" s="21"/>
    </row>
    <row r="28" spans="1:19" ht="28.5" customHeight="1">
      <c r="A28" s="41"/>
      <c r="B28" s="24" t="s">
        <v>8</v>
      </c>
      <c r="C28" s="33">
        <f>C22+C25+C26+C27</f>
        <v>3374900</v>
      </c>
      <c r="D28" s="33">
        <f t="shared" ref="D28:Q28" si="11">D22+D25+D26+D27</f>
        <v>17641.79</v>
      </c>
      <c r="E28" s="33">
        <f t="shared" si="11"/>
        <v>363379.85</v>
      </c>
      <c r="F28" s="124">
        <f t="shared" si="11"/>
        <v>385478.64</v>
      </c>
      <c r="G28" s="124">
        <f t="shared" si="11"/>
        <v>237913.54</v>
      </c>
      <c r="H28" s="124">
        <f t="shared" si="11"/>
        <v>348787.22000000003</v>
      </c>
      <c r="I28" s="124">
        <f t="shared" si="11"/>
        <v>150319.29</v>
      </c>
      <c r="J28" s="33">
        <f t="shared" si="11"/>
        <v>0</v>
      </c>
      <c r="K28" s="33">
        <f t="shared" si="11"/>
        <v>0</v>
      </c>
      <c r="L28" s="33">
        <f t="shared" si="11"/>
        <v>0</v>
      </c>
      <c r="M28" s="33">
        <f t="shared" si="11"/>
        <v>0</v>
      </c>
      <c r="N28" s="33">
        <f t="shared" si="11"/>
        <v>0</v>
      </c>
      <c r="O28" s="33">
        <f t="shared" si="11"/>
        <v>0</v>
      </c>
      <c r="P28" s="124">
        <f t="shared" si="11"/>
        <v>1503520.3299999998</v>
      </c>
      <c r="Q28" s="33">
        <f t="shared" si="11"/>
        <v>1871379.67</v>
      </c>
      <c r="R28" s="33"/>
      <c r="S28" s="21"/>
    </row>
    <row r="29" spans="1:19" ht="20.25">
      <c r="A29" s="21"/>
      <c r="B29" s="21"/>
      <c r="C29" s="21"/>
      <c r="D29" s="42" t="s">
        <v>41</v>
      </c>
      <c r="E29" s="21"/>
      <c r="F29" s="21"/>
      <c r="G29" s="127"/>
      <c r="H29" s="127"/>
      <c r="I29" s="21"/>
      <c r="J29" s="159" t="s">
        <v>19</v>
      </c>
      <c r="K29" s="159"/>
      <c r="L29" s="43"/>
      <c r="M29" s="21"/>
      <c r="N29" s="21"/>
      <c r="O29" s="21"/>
      <c r="P29" s="125" t="s">
        <v>56</v>
      </c>
      <c r="Q29" s="21"/>
      <c r="R29" s="21"/>
      <c r="S29" s="21"/>
    </row>
    <row r="30" spans="1:19" ht="20.25">
      <c r="A30" s="21"/>
      <c r="B30" s="21"/>
      <c r="C30" s="21"/>
      <c r="D30" s="42"/>
      <c r="E30" s="21"/>
      <c r="F30" s="21"/>
      <c r="G30" s="127"/>
      <c r="H30" s="127"/>
      <c r="I30" s="21"/>
      <c r="J30" s="43"/>
      <c r="K30" s="21"/>
      <c r="L30" s="43"/>
      <c r="M30" s="21"/>
      <c r="N30" s="21"/>
      <c r="O30" s="21"/>
      <c r="P30" s="126"/>
      <c r="Q30" s="21"/>
      <c r="R30" s="21"/>
      <c r="S30" s="21"/>
    </row>
    <row r="31" spans="1:19" ht="30" customHeight="1">
      <c r="A31" s="21"/>
      <c r="B31" s="21"/>
      <c r="C31" s="138" t="s">
        <v>120</v>
      </c>
      <c r="D31" s="149" t="s">
        <v>126</v>
      </c>
      <c r="E31" s="149"/>
      <c r="F31" s="21"/>
      <c r="G31" s="127"/>
      <c r="H31" s="127"/>
      <c r="I31" s="158" t="s">
        <v>97</v>
      </c>
      <c r="J31" s="158"/>
      <c r="K31" s="21"/>
      <c r="L31" s="21"/>
      <c r="M31" s="21"/>
      <c r="N31" s="21"/>
      <c r="O31" s="158" t="s">
        <v>42</v>
      </c>
      <c r="P31" s="158"/>
      <c r="Q31" s="21"/>
      <c r="R31" s="21"/>
      <c r="S31" s="21"/>
    </row>
    <row r="32" spans="1:19" ht="20.25">
      <c r="A32" s="21"/>
      <c r="B32" s="21"/>
      <c r="C32" s="21"/>
      <c r="D32" s="21" t="s">
        <v>121</v>
      </c>
      <c r="E32" s="21"/>
      <c r="F32" s="21"/>
      <c r="G32" s="127"/>
      <c r="H32" s="127"/>
      <c r="I32" s="21"/>
      <c r="J32" s="149" t="s">
        <v>124</v>
      </c>
      <c r="K32" s="149"/>
      <c r="L32" s="149"/>
      <c r="M32" s="21"/>
      <c r="N32" s="21"/>
      <c r="O32" s="21"/>
      <c r="P32" s="21" t="s">
        <v>109</v>
      </c>
      <c r="Q32" s="21"/>
      <c r="R32" s="21" t="s">
        <v>98</v>
      </c>
      <c r="S32" s="21"/>
    </row>
    <row r="33" spans="1:19" ht="20.25">
      <c r="A33" s="21"/>
      <c r="B33" s="21"/>
      <c r="C33" s="21"/>
      <c r="D33" s="149" t="s">
        <v>122</v>
      </c>
      <c r="E33" s="149"/>
      <c r="F33" s="21"/>
      <c r="G33" s="127"/>
      <c r="H33" s="127"/>
      <c r="I33" s="21" t="s">
        <v>100</v>
      </c>
      <c r="J33" s="149" t="s">
        <v>123</v>
      </c>
      <c r="K33" s="149"/>
      <c r="L33" s="149"/>
      <c r="M33" s="21"/>
      <c r="N33" s="21"/>
      <c r="O33" s="150" t="s">
        <v>110</v>
      </c>
      <c r="P33" s="150"/>
      <c r="Q33" s="150"/>
      <c r="R33" s="21"/>
      <c r="S33" s="21"/>
    </row>
  </sheetData>
  <mergeCells count="16">
    <mergeCell ref="J29:K29"/>
    <mergeCell ref="A1:R1"/>
    <mergeCell ref="A2:R2"/>
    <mergeCell ref="A3:R3"/>
    <mergeCell ref="A4:A5"/>
    <mergeCell ref="B4:B5"/>
    <mergeCell ref="C4:C5"/>
    <mergeCell ref="D4:P4"/>
    <mergeCell ref="Q4:Q5"/>
    <mergeCell ref="D31:E31"/>
    <mergeCell ref="D33:E33"/>
    <mergeCell ref="J33:L33"/>
    <mergeCell ref="J32:L32"/>
    <mergeCell ref="O33:Q33"/>
    <mergeCell ref="O31:P31"/>
    <mergeCell ref="I31:J31"/>
  </mergeCells>
  <pageMargins left="0.118110236220472" right="0.118110236220472" top="0.15748031496063" bottom="0.15748031496063" header="0" footer="0"/>
  <pageSetup paperSize="9" scale="70" orientation="landscape" horizontalDpi="4294967293" verticalDpi="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2"/>
  <sheetViews>
    <sheetView workbookViewId="0">
      <selection activeCell="L9" sqref="L9"/>
    </sheetView>
  </sheetViews>
  <sheetFormatPr defaultRowHeight="14.25"/>
  <cols>
    <col min="3" max="3" width="19.375" customWidth="1"/>
    <col min="4" max="7" width="11.75" customWidth="1"/>
  </cols>
  <sheetData>
    <row r="1" spans="1:7" ht="29.25">
      <c r="A1" s="162" t="s">
        <v>101</v>
      </c>
      <c r="B1" s="162"/>
      <c r="C1" s="162"/>
      <c r="D1" s="162"/>
      <c r="E1" s="162"/>
      <c r="F1" s="162"/>
      <c r="G1" s="162"/>
    </row>
    <row r="2" spans="1:7" ht="29.25">
      <c r="A2" s="162" t="s">
        <v>27</v>
      </c>
      <c r="B2" s="162"/>
      <c r="C2" s="162"/>
      <c r="D2" s="162"/>
      <c r="E2" s="162"/>
      <c r="F2" s="162"/>
      <c r="G2" s="162"/>
    </row>
    <row r="3" spans="1:7" ht="29.25">
      <c r="A3" s="163" t="s">
        <v>103</v>
      </c>
      <c r="B3" s="163"/>
      <c r="C3" s="163"/>
      <c r="D3" s="163"/>
      <c r="E3" s="163"/>
      <c r="F3" s="163"/>
      <c r="G3" s="163"/>
    </row>
    <row r="4" spans="1:7" ht="14.25" customHeight="1">
      <c r="A4" s="164" t="s">
        <v>20</v>
      </c>
      <c r="B4" s="164" t="s">
        <v>25</v>
      </c>
      <c r="C4" s="164" t="s">
        <v>1</v>
      </c>
      <c r="D4" s="160" t="s">
        <v>2</v>
      </c>
      <c r="E4" s="160" t="s">
        <v>21</v>
      </c>
      <c r="F4" s="160" t="s">
        <v>4</v>
      </c>
      <c r="G4" s="160" t="s">
        <v>22</v>
      </c>
    </row>
    <row r="5" spans="1:7">
      <c r="A5" s="165"/>
      <c r="B5" s="165"/>
      <c r="C5" s="165"/>
      <c r="D5" s="161"/>
      <c r="E5" s="161"/>
      <c r="F5" s="161"/>
      <c r="G5" s="161"/>
    </row>
    <row r="6" spans="1:7" ht="21">
      <c r="A6" s="13"/>
      <c r="B6" s="14"/>
      <c r="C6" s="2"/>
      <c r="D6" s="3">
        <v>15300</v>
      </c>
      <c r="E6" s="3"/>
      <c r="F6" s="3">
        <v>15300</v>
      </c>
      <c r="G6" s="3"/>
    </row>
    <row r="7" spans="1:7" ht="21">
      <c r="A7" s="8"/>
      <c r="B7" s="9"/>
      <c r="C7" s="9"/>
      <c r="D7" s="10"/>
      <c r="E7" s="10"/>
      <c r="F7" s="10"/>
      <c r="G7" s="10"/>
    </row>
    <row r="8" spans="1:7" ht="21">
      <c r="A8" s="8"/>
      <c r="B8" s="9"/>
      <c r="C8" s="9"/>
      <c r="D8" s="10"/>
      <c r="E8" s="10"/>
      <c r="F8" s="10"/>
      <c r="G8" s="10"/>
    </row>
    <row r="9" spans="1:7" ht="21">
      <c r="A9" s="8"/>
      <c r="B9" s="9"/>
      <c r="C9" s="9"/>
      <c r="D9" s="10"/>
      <c r="E9" s="10"/>
      <c r="F9" s="10"/>
      <c r="G9" s="10"/>
    </row>
    <row r="10" spans="1:7" ht="21">
      <c r="A10" s="4"/>
      <c r="B10" s="4"/>
      <c r="C10" s="4"/>
      <c r="D10" s="5"/>
      <c r="E10" s="5"/>
      <c r="F10" s="5"/>
      <c r="G10" s="5"/>
    </row>
    <row r="11" spans="1:7" ht="21">
      <c r="A11" s="4"/>
      <c r="B11" s="4"/>
      <c r="C11" s="4"/>
      <c r="D11" s="6"/>
      <c r="E11" s="6"/>
      <c r="F11" s="5"/>
      <c r="G11" s="5"/>
    </row>
    <row r="12" spans="1:7" ht="21">
      <c r="A12" s="4"/>
      <c r="B12" s="4"/>
      <c r="C12" s="4"/>
      <c r="D12" s="6"/>
      <c r="E12" s="6"/>
      <c r="F12" s="5"/>
      <c r="G12" s="5"/>
    </row>
    <row r="13" spans="1:7" ht="21">
      <c r="A13" s="4"/>
      <c r="B13" s="4"/>
      <c r="C13" s="4"/>
      <c r="D13" s="6"/>
      <c r="E13" s="6"/>
      <c r="F13" s="5"/>
      <c r="G13" s="5"/>
    </row>
    <row r="14" spans="1:7" ht="21">
      <c r="A14" s="4"/>
      <c r="B14" s="4"/>
      <c r="C14" s="4" t="s">
        <v>23</v>
      </c>
      <c r="D14" s="7">
        <f>SUM(D6:D13)</f>
        <v>15300</v>
      </c>
      <c r="E14" s="7">
        <f>SUM(E6:E13)</f>
        <v>0</v>
      </c>
      <c r="F14" s="7">
        <f>F6-E14</f>
        <v>15300</v>
      </c>
      <c r="G14" s="5"/>
    </row>
    <row r="15" spans="1:7" ht="21">
      <c r="A15" s="4"/>
      <c r="B15" s="4"/>
      <c r="C15" s="4" t="s">
        <v>24</v>
      </c>
      <c r="D15" s="7">
        <f>[1]วิทยาการ!$D$12+D14</f>
        <v>15300</v>
      </c>
      <c r="E15" s="7">
        <f>[1]วิทยาการ!$E$12+E14</f>
        <v>0</v>
      </c>
      <c r="F15" s="7">
        <f>F14</f>
        <v>15300</v>
      </c>
      <c r="G15" s="5"/>
    </row>
    <row r="16" spans="1:7" ht="21">
      <c r="A16" s="8"/>
      <c r="B16" s="9"/>
      <c r="C16" s="9"/>
      <c r="D16" s="10"/>
      <c r="E16" s="10"/>
      <c r="F16" s="10"/>
      <c r="G16" s="10"/>
    </row>
    <row r="17" spans="1:7" ht="21">
      <c r="A17" s="8"/>
      <c r="B17" s="9"/>
      <c r="C17" s="9"/>
      <c r="D17" s="10"/>
      <c r="E17" s="10"/>
      <c r="F17" s="10"/>
      <c r="G17" s="10"/>
    </row>
    <row r="18" spans="1:7" ht="21">
      <c r="A18" s="4"/>
      <c r="B18" s="4"/>
      <c r="C18" s="4"/>
      <c r="D18" s="5"/>
      <c r="E18" s="5"/>
      <c r="F18" s="5"/>
      <c r="G18" s="5"/>
    </row>
    <row r="19" spans="1:7" ht="21">
      <c r="A19" s="4"/>
      <c r="B19" s="4"/>
      <c r="C19" s="4"/>
      <c r="D19" s="6"/>
      <c r="E19" s="6"/>
      <c r="F19" s="5"/>
      <c r="G19" s="5"/>
    </row>
    <row r="20" spans="1:7" ht="21">
      <c r="A20" s="15"/>
      <c r="B20" s="15"/>
      <c r="C20" s="15"/>
      <c r="D20" s="16"/>
      <c r="E20" s="16"/>
      <c r="F20" s="16"/>
      <c r="G20" s="16"/>
    </row>
    <row r="21" spans="1:7" ht="21">
      <c r="A21" s="11"/>
      <c r="B21" s="11"/>
      <c r="C21" s="11"/>
      <c r="D21" s="12"/>
      <c r="E21" s="12"/>
      <c r="F21" s="12"/>
      <c r="G21" s="12"/>
    </row>
    <row r="22" spans="1:7" ht="21">
      <c r="A22" s="11"/>
      <c r="B22" s="11"/>
      <c r="C22" s="11"/>
      <c r="D22" s="12"/>
      <c r="E22" s="12"/>
      <c r="F22" s="12"/>
      <c r="G22" s="12"/>
    </row>
    <row r="23" spans="1:7" ht="21">
      <c r="A23" s="11"/>
      <c r="B23" s="11"/>
      <c r="C23" s="11"/>
      <c r="D23" s="12"/>
      <c r="E23" s="12"/>
      <c r="F23" s="12"/>
      <c r="G23" s="12"/>
    </row>
    <row r="24" spans="1:7" ht="21">
      <c r="A24" s="11"/>
      <c r="B24" s="11"/>
      <c r="C24" s="11"/>
      <c r="D24" s="12"/>
      <c r="E24" s="12"/>
      <c r="F24" s="12"/>
      <c r="G24" s="12"/>
    </row>
    <row r="25" spans="1:7" ht="21">
      <c r="A25" s="11"/>
      <c r="B25" s="11"/>
      <c r="C25" s="11"/>
      <c r="D25" s="12"/>
      <c r="E25" s="12"/>
      <c r="F25" s="12"/>
      <c r="G25" s="12"/>
    </row>
    <row r="26" spans="1:7" ht="21">
      <c r="A26" s="11"/>
      <c r="B26" s="11"/>
      <c r="C26" s="11"/>
      <c r="D26" s="12"/>
      <c r="E26" s="12"/>
      <c r="F26" s="12"/>
      <c r="G26" s="12"/>
    </row>
    <row r="27" spans="1:7" ht="21">
      <c r="A27" s="11"/>
      <c r="B27" s="11"/>
      <c r="C27" s="11"/>
      <c r="D27" s="12"/>
      <c r="E27" s="12"/>
      <c r="F27" s="12"/>
      <c r="G27" s="12"/>
    </row>
    <row r="28" spans="1:7" ht="21">
      <c r="A28" s="11"/>
      <c r="B28" s="11"/>
      <c r="C28" s="11"/>
      <c r="D28" s="12"/>
      <c r="E28" s="12"/>
      <c r="F28" s="12"/>
      <c r="G28" s="12"/>
    </row>
    <row r="29" spans="1:7" ht="21">
      <c r="A29" s="11"/>
      <c r="B29" s="11"/>
      <c r="C29" s="11"/>
      <c r="D29" s="12"/>
      <c r="E29" s="12"/>
      <c r="F29" s="12"/>
      <c r="G29" s="12"/>
    </row>
    <row r="30" spans="1:7" ht="21">
      <c r="A30" s="11"/>
      <c r="B30" s="11"/>
      <c r="C30" s="11"/>
      <c r="D30" s="12"/>
      <c r="E30" s="12"/>
      <c r="F30" s="12"/>
      <c r="G30" s="12"/>
    </row>
    <row r="31" spans="1:7" ht="21">
      <c r="A31" s="11"/>
      <c r="B31" s="11"/>
      <c r="C31" s="11"/>
      <c r="D31" s="12"/>
      <c r="E31" s="12"/>
      <c r="F31" s="12"/>
      <c r="G31" s="12"/>
    </row>
    <row r="32" spans="1:7" ht="21">
      <c r="A32" s="11"/>
      <c r="B32" s="11"/>
      <c r="C32" s="11"/>
      <c r="D32" s="12"/>
      <c r="E32" s="12"/>
      <c r="F32" s="12"/>
      <c r="G32" s="12"/>
    </row>
    <row r="33" spans="1:7" ht="21">
      <c r="A33" s="11"/>
      <c r="B33" s="11"/>
      <c r="C33" s="11"/>
      <c r="D33" s="12"/>
      <c r="E33" s="12"/>
      <c r="F33" s="12"/>
      <c r="G33" s="12"/>
    </row>
    <row r="34" spans="1:7" ht="29.25">
      <c r="A34" s="162" t="s">
        <v>104</v>
      </c>
      <c r="B34" s="162"/>
      <c r="C34" s="162"/>
      <c r="D34" s="162"/>
      <c r="E34" s="162"/>
      <c r="F34" s="162"/>
      <c r="G34" s="162"/>
    </row>
    <row r="35" spans="1:7" ht="29.25">
      <c r="A35" s="162" t="s">
        <v>26</v>
      </c>
      <c r="B35" s="162"/>
      <c r="C35" s="162"/>
      <c r="D35" s="162"/>
      <c r="E35" s="162"/>
      <c r="F35" s="162"/>
      <c r="G35" s="162"/>
    </row>
    <row r="36" spans="1:7" ht="29.25">
      <c r="A36" s="163" t="s">
        <v>103</v>
      </c>
      <c r="B36" s="163"/>
      <c r="C36" s="163"/>
      <c r="D36" s="163"/>
      <c r="E36" s="163"/>
      <c r="F36" s="163"/>
      <c r="G36" s="163"/>
    </row>
    <row r="37" spans="1:7" ht="14.25" customHeight="1">
      <c r="A37" s="164" t="s">
        <v>20</v>
      </c>
      <c r="B37" s="164" t="s">
        <v>25</v>
      </c>
      <c r="C37" s="164" t="s">
        <v>1</v>
      </c>
      <c r="D37" s="160" t="s">
        <v>2</v>
      </c>
      <c r="E37" s="160" t="s">
        <v>21</v>
      </c>
      <c r="F37" s="160" t="s">
        <v>4</v>
      </c>
      <c r="G37" s="160" t="s">
        <v>22</v>
      </c>
    </row>
    <row r="38" spans="1:7">
      <c r="A38" s="165"/>
      <c r="B38" s="165"/>
      <c r="C38" s="165"/>
      <c r="D38" s="161"/>
      <c r="E38" s="161"/>
      <c r="F38" s="161"/>
      <c r="G38" s="161"/>
    </row>
    <row r="39" spans="1:7" ht="21">
      <c r="A39" s="1"/>
      <c r="B39" s="2"/>
      <c r="C39" s="2"/>
      <c r="D39" s="3">
        <v>294900</v>
      </c>
      <c r="E39" s="3"/>
      <c r="F39" s="3">
        <v>294900</v>
      </c>
      <c r="G39" s="3"/>
    </row>
    <row r="40" spans="1:7" ht="21">
      <c r="A40" s="8"/>
      <c r="B40" s="9"/>
      <c r="C40" s="9"/>
      <c r="D40" s="10"/>
      <c r="E40" s="10"/>
      <c r="F40" s="10"/>
      <c r="G40" s="10"/>
    </row>
    <row r="41" spans="1:7" ht="21">
      <c r="A41" s="8"/>
      <c r="B41" s="9"/>
      <c r="C41" s="9"/>
      <c r="D41" s="10"/>
      <c r="E41" s="10"/>
      <c r="F41" s="10"/>
      <c r="G41" s="10"/>
    </row>
    <row r="42" spans="1:7" ht="21">
      <c r="A42" s="8"/>
      <c r="B42" s="9"/>
      <c r="C42" s="9"/>
      <c r="D42" s="10"/>
      <c r="E42" s="10"/>
      <c r="F42" s="10"/>
      <c r="G42" s="10"/>
    </row>
    <row r="43" spans="1:7" ht="21">
      <c r="A43" s="4"/>
      <c r="B43" s="4"/>
      <c r="C43" s="4"/>
      <c r="D43" s="5"/>
      <c r="E43" s="5"/>
      <c r="F43" s="5"/>
      <c r="G43" s="5"/>
    </row>
    <row r="44" spans="1:7" ht="21">
      <c r="A44" s="4"/>
      <c r="B44" s="4"/>
      <c r="C44" s="4"/>
      <c r="D44" s="6"/>
      <c r="E44" s="6"/>
      <c r="F44" s="5"/>
      <c r="G44" s="5"/>
    </row>
    <row r="45" spans="1:7" ht="21">
      <c r="A45" s="4"/>
      <c r="B45" s="4"/>
      <c r="C45" s="4"/>
      <c r="D45" s="6"/>
      <c r="E45" s="6"/>
      <c r="F45" s="5"/>
      <c r="G45" s="5"/>
    </row>
    <row r="46" spans="1:7" ht="21">
      <c r="A46" s="4"/>
      <c r="B46" s="4"/>
      <c r="C46" s="4"/>
      <c r="D46" s="6"/>
      <c r="E46" s="6"/>
      <c r="F46" s="5"/>
      <c r="G46" s="5"/>
    </row>
    <row r="47" spans="1:7" ht="21">
      <c r="A47" s="4"/>
      <c r="B47" s="4"/>
      <c r="C47" s="4" t="s">
        <v>23</v>
      </c>
      <c r="D47" s="7">
        <f>SUM(D39:D46)</f>
        <v>294900</v>
      </c>
      <c r="E47" s="7">
        <f>SUM(E39:E46)</f>
        <v>0</v>
      </c>
      <c r="F47" s="7">
        <f>F39-E47</f>
        <v>294900</v>
      </c>
      <c r="G47" s="5"/>
    </row>
    <row r="48" spans="1:7" ht="21">
      <c r="A48" s="4"/>
      <c r="B48" s="4"/>
      <c r="C48" s="4" t="s">
        <v>24</v>
      </c>
      <c r="D48" s="7">
        <f>[1]วิทยาการ!$D$12+D47</f>
        <v>294900</v>
      </c>
      <c r="E48" s="7">
        <f>[1]วิทยาการ!$E$12+E47</f>
        <v>0</v>
      </c>
      <c r="F48" s="7">
        <f>F47</f>
        <v>294900</v>
      </c>
      <c r="G48" s="5"/>
    </row>
    <row r="49" spans="1:7" ht="21">
      <c r="A49" s="8"/>
      <c r="B49" s="9"/>
      <c r="C49" s="9"/>
      <c r="D49" s="10"/>
      <c r="E49" s="10"/>
      <c r="F49" s="10"/>
      <c r="G49" s="10"/>
    </row>
    <row r="50" spans="1:7" ht="21">
      <c r="A50" s="8"/>
      <c r="B50" s="9"/>
      <c r="C50" s="9"/>
      <c r="D50" s="10"/>
      <c r="E50" s="10"/>
      <c r="F50" s="10"/>
      <c r="G50" s="10"/>
    </row>
    <row r="51" spans="1:7" ht="21">
      <c r="A51" s="4"/>
      <c r="B51" s="4"/>
      <c r="C51" s="4"/>
      <c r="D51" s="5"/>
      <c r="E51" s="5"/>
      <c r="F51" s="5"/>
      <c r="G51" s="5"/>
    </row>
    <row r="52" spans="1:7" ht="21">
      <c r="A52" s="4"/>
      <c r="B52" s="4"/>
      <c r="C52" s="4"/>
      <c r="D52" s="6"/>
      <c r="E52" s="6"/>
      <c r="F52" s="5"/>
      <c r="G52" s="5"/>
    </row>
    <row r="53" spans="1:7" ht="21">
      <c r="A53" s="4"/>
      <c r="B53" s="4"/>
      <c r="C53" s="4"/>
      <c r="D53" s="6"/>
      <c r="E53" s="6"/>
      <c r="F53" s="5"/>
      <c r="G53" s="5"/>
    </row>
    <row r="54" spans="1:7" ht="21">
      <c r="A54" s="11"/>
      <c r="B54" s="11"/>
      <c r="C54" s="11"/>
      <c r="D54" s="12"/>
      <c r="E54" s="12"/>
      <c r="F54" s="12"/>
      <c r="G54" s="12"/>
    </row>
    <row r="55" spans="1:7" ht="21">
      <c r="A55" s="11"/>
      <c r="B55" s="11"/>
      <c r="C55" s="11"/>
      <c r="D55" s="12"/>
      <c r="E55" s="12"/>
      <c r="F55" s="12"/>
      <c r="G55" s="12"/>
    </row>
    <row r="56" spans="1:7" ht="21">
      <c r="A56" s="11"/>
      <c r="B56" s="11"/>
      <c r="C56" s="11"/>
      <c r="D56" s="12"/>
      <c r="E56" s="12"/>
      <c r="F56" s="12"/>
      <c r="G56" s="12"/>
    </row>
    <row r="57" spans="1:7" ht="21">
      <c r="A57" s="11"/>
      <c r="B57" s="11"/>
      <c r="C57" s="11"/>
      <c r="D57" s="12"/>
      <c r="E57" s="12"/>
      <c r="F57" s="12"/>
      <c r="G57" s="12"/>
    </row>
    <row r="58" spans="1:7" ht="21">
      <c r="A58" s="11"/>
      <c r="B58" s="11"/>
      <c r="C58" s="11"/>
      <c r="D58" s="12"/>
      <c r="E58" s="12"/>
      <c r="F58" s="12"/>
      <c r="G58" s="12"/>
    </row>
    <row r="59" spans="1:7" ht="21">
      <c r="A59" s="11"/>
      <c r="B59" s="11"/>
      <c r="C59" s="11"/>
      <c r="D59" s="12"/>
      <c r="E59" s="12"/>
      <c r="F59" s="12"/>
      <c r="G59" s="12"/>
    </row>
    <row r="60" spans="1:7" ht="21">
      <c r="A60" s="11"/>
      <c r="B60" s="11"/>
      <c r="C60" s="11"/>
      <c r="D60" s="12"/>
      <c r="E60" s="12"/>
      <c r="F60" s="12"/>
      <c r="G60" s="12"/>
    </row>
    <row r="61" spans="1:7" ht="21">
      <c r="A61" s="11"/>
      <c r="B61" s="11"/>
      <c r="C61" s="11"/>
      <c r="D61" s="12"/>
      <c r="E61" s="12"/>
      <c r="F61" s="12"/>
      <c r="G61" s="12"/>
    </row>
    <row r="62" spans="1:7" ht="21" customHeight="1"/>
    <row r="63" spans="1:7" ht="21" customHeight="1"/>
    <row r="64" spans="1:7" ht="21" customHeight="1"/>
    <row r="68" spans="1:7" ht="29.25">
      <c r="A68" s="162" t="s">
        <v>101</v>
      </c>
      <c r="B68" s="162"/>
      <c r="C68" s="162"/>
      <c r="D68" s="162"/>
      <c r="E68" s="162"/>
      <c r="F68" s="162"/>
      <c r="G68" s="162"/>
    </row>
    <row r="69" spans="1:7" ht="29.25">
      <c r="A69" s="162" t="s">
        <v>30</v>
      </c>
      <c r="B69" s="162"/>
      <c r="C69" s="162"/>
      <c r="D69" s="162"/>
      <c r="E69" s="162"/>
      <c r="F69" s="162"/>
      <c r="G69" s="162"/>
    </row>
    <row r="70" spans="1:7" ht="29.25">
      <c r="A70" s="163" t="s">
        <v>105</v>
      </c>
      <c r="B70" s="163"/>
      <c r="C70" s="163"/>
      <c r="D70" s="163"/>
      <c r="E70" s="163"/>
      <c r="F70" s="163"/>
      <c r="G70" s="163"/>
    </row>
    <row r="71" spans="1:7" ht="14.25" customHeight="1">
      <c r="A71" s="164" t="s">
        <v>20</v>
      </c>
      <c r="B71" s="164" t="s">
        <v>25</v>
      </c>
      <c r="C71" s="164" t="s">
        <v>1</v>
      </c>
      <c r="D71" s="160" t="s">
        <v>2</v>
      </c>
      <c r="E71" s="160" t="s">
        <v>21</v>
      </c>
      <c r="F71" s="160" t="s">
        <v>4</v>
      </c>
      <c r="G71" s="160" t="s">
        <v>22</v>
      </c>
    </row>
    <row r="72" spans="1:7">
      <c r="A72" s="165"/>
      <c r="B72" s="165"/>
      <c r="C72" s="165"/>
      <c r="D72" s="161"/>
      <c r="E72" s="161"/>
      <c r="F72" s="161"/>
      <c r="G72" s="161"/>
    </row>
    <row r="73" spans="1:7" ht="21">
      <c r="A73" s="1"/>
      <c r="B73" s="2"/>
      <c r="C73" s="2"/>
      <c r="D73" s="3">
        <v>0</v>
      </c>
      <c r="E73" s="3"/>
      <c r="F73" s="3">
        <v>0</v>
      </c>
      <c r="G73" s="3"/>
    </row>
    <row r="74" spans="1:7" ht="21">
      <c r="A74" s="8">
        <v>22235</v>
      </c>
      <c r="B74" s="9">
        <v>47</v>
      </c>
      <c r="C74" s="9" t="s">
        <v>31</v>
      </c>
      <c r="D74" s="10"/>
      <c r="E74" s="10">
        <v>213200</v>
      </c>
      <c r="F74" s="10"/>
      <c r="G74" s="10"/>
    </row>
    <row r="75" spans="1:7" ht="21">
      <c r="A75" s="8"/>
      <c r="B75" s="9"/>
      <c r="C75" s="9"/>
      <c r="D75" s="10"/>
      <c r="E75" s="10"/>
      <c r="F75" s="10"/>
      <c r="G75" s="10"/>
    </row>
    <row r="76" spans="1:7" ht="21">
      <c r="A76" s="8"/>
      <c r="B76" s="9"/>
      <c r="C76" s="9"/>
      <c r="D76" s="10"/>
      <c r="E76" s="10"/>
      <c r="F76" s="10"/>
      <c r="G76" s="10"/>
    </row>
    <row r="77" spans="1:7" ht="21">
      <c r="A77" s="4"/>
      <c r="B77" s="4"/>
      <c r="C77" s="4"/>
      <c r="D77" s="5"/>
      <c r="E77" s="5"/>
      <c r="F77" s="5"/>
      <c r="G77" s="5"/>
    </row>
    <row r="78" spans="1:7" ht="21">
      <c r="A78" s="4"/>
      <c r="B78" s="4"/>
      <c r="C78" s="4"/>
      <c r="D78" s="6"/>
      <c r="E78" s="6"/>
      <c r="F78" s="5"/>
      <c r="G78" s="5"/>
    </row>
    <row r="79" spans="1:7" ht="21">
      <c r="A79" s="4"/>
      <c r="B79" s="4"/>
      <c r="C79" s="4"/>
      <c r="D79" s="6"/>
      <c r="E79" s="6"/>
      <c r="F79" s="5"/>
      <c r="G79" s="5"/>
    </row>
    <row r="80" spans="1:7" ht="21">
      <c r="A80" s="4"/>
      <c r="B80" s="4"/>
      <c r="C80" s="4"/>
      <c r="D80" s="6"/>
      <c r="E80" s="6"/>
      <c r="F80" s="5"/>
      <c r="G80" s="5"/>
    </row>
    <row r="81" spans="1:7" ht="21">
      <c r="A81" s="4"/>
      <c r="B81" s="4"/>
      <c r="C81" s="4" t="s">
        <v>23</v>
      </c>
      <c r="D81" s="7">
        <f>SUM(D73:D80)</f>
        <v>0</v>
      </c>
      <c r="E81" s="7">
        <f>SUM(E73:E80)</f>
        <v>213200</v>
      </c>
      <c r="F81" s="7"/>
      <c r="G81" s="5"/>
    </row>
    <row r="82" spans="1:7" ht="21">
      <c r="A82" s="4"/>
      <c r="B82" s="4"/>
      <c r="C82" s="4" t="s">
        <v>24</v>
      </c>
      <c r="D82" s="7">
        <f>[1]วิทยาการ!$D$12+D81</f>
        <v>0</v>
      </c>
      <c r="E82" s="7">
        <f>[1]วิทยาการ!$E$12+E81</f>
        <v>213200</v>
      </c>
      <c r="F82" s="7">
        <f>F81</f>
        <v>0</v>
      </c>
      <c r="G82" s="5"/>
    </row>
    <row r="83" spans="1:7" ht="21">
      <c r="A83" s="8"/>
      <c r="B83" s="9"/>
      <c r="C83" s="9"/>
      <c r="D83" s="10"/>
      <c r="E83" s="10"/>
      <c r="F83" s="10"/>
      <c r="G83" s="10"/>
    </row>
    <row r="84" spans="1:7" ht="21">
      <c r="A84" s="8"/>
      <c r="B84" s="9"/>
      <c r="C84" s="9"/>
      <c r="D84" s="10"/>
      <c r="E84" s="10"/>
      <c r="F84" s="10"/>
      <c r="G84" s="10"/>
    </row>
    <row r="85" spans="1:7" ht="21">
      <c r="A85" s="4"/>
      <c r="B85" s="4"/>
      <c r="C85" s="4"/>
      <c r="D85" s="5"/>
      <c r="E85" s="5"/>
      <c r="F85" s="5"/>
      <c r="G85" s="5"/>
    </row>
    <row r="86" spans="1:7" ht="21">
      <c r="A86" s="4"/>
      <c r="B86" s="4"/>
      <c r="C86" s="4"/>
      <c r="D86" s="6"/>
      <c r="E86" s="6"/>
      <c r="F86" s="5"/>
      <c r="G86" s="5"/>
    </row>
    <row r="87" spans="1:7" ht="21">
      <c r="A87" s="4"/>
      <c r="B87" s="4"/>
      <c r="C87" s="4"/>
      <c r="D87" s="6"/>
      <c r="E87" s="6"/>
      <c r="F87" s="5"/>
      <c r="G87" s="5"/>
    </row>
    <row r="88" spans="1:7" ht="21">
      <c r="A88" s="11"/>
      <c r="B88" s="11"/>
      <c r="C88" s="11"/>
      <c r="D88" s="12"/>
      <c r="E88" s="12"/>
      <c r="F88" s="12"/>
      <c r="G88" s="12"/>
    </row>
    <row r="89" spans="1:7" ht="21">
      <c r="A89" s="11"/>
      <c r="B89" s="11"/>
      <c r="C89" s="11"/>
      <c r="D89" s="12"/>
      <c r="E89" s="12"/>
      <c r="F89" s="12"/>
      <c r="G89" s="12"/>
    </row>
    <row r="90" spans="1:7" ht="21">
      <c r="A90" s="11"/>
      <c r="B90" s="11"/>
      <c r="C90" s="11"/>
      <c r="D90" s="12"/>
      <c r="E90" s="12"/>
      <c r="F90" s="12"/>
      <c r="G90" s="12"/>
    </row>
    <row r="91" spans="1:7" ht="21">
      <c r="A91" s="11"/>
      <c r="B91" s="11"/>
      <c r="C91" s="11"/>
      <c r="D91" s="12"/>
      <c r="E91" s="12"/>
      <c r="F91" s="12"/>
      <c r="G91" s="12"/>
    </row>
    <row r="92" spans="1:7" ht="21">
      <c r="A92" s="11"/>
      <c r="B92" s="11"/>
      <c r="C92" s="11"/>
      <c r="D92" s="12"/>
      <c r="E92" s="12"/>
      <c r="F92" s="12"/>
      <c r="G92" s="12"/>
    </row>
    <row r="93" spans="1:7" ht="21">
      <c r="A93" s="11"/>
      <c r="B93" s="11"/>
      <c r="C93" s="11"/>
      <c r="D93" s="12"/>
      <c r="E93" s="12"/>
      <c r="F93" s="12"/>
      <c r="G93" s="12"/>
    </row>
    <row r="94" spans="1:7" ht="21">
      <c r="A94" s="11"/>
      <c r="B94" s="11"/>
      <c r="C94" s="11"/>
      <c r="D94" s="12"/>
      <c r="E94" s="12"/>
      <c r="F94" s="12"/>
      <c r="G94" s="12"/>
    </row>
    <row r="95" spans="1:7" ht="21">
      <c r="A95" s="11"/>
      <c r="B95" s="11"/>
      <c r="C95" s="11"/>
      <c r="D95" s="12"/>
      <c r="E95" s="12"/>
      <c r="F95" s="12"/>
      <c r="G95" s="12"/>
    </row>
    <row r="96" spans="1:7" ht="21">
      <c r="A96" s="11"/>
      <c r="B96" s="11"/>
      <c r="C96" s="11"/>
      <c r="D96" s="12"/>
      <c r="E96" s="12"/>
      <c r="F96" s="12"/>
      <c r="G96" s="12"/>
    </row>
    <row r="97" spans="1:7" ht="21" customHeight="1"/>
    <row r="103" spans="1:7" ht="29.25">
      <c r="A103" s="162" t="s">
        <v>101</v>
      </c>
      <c r="B103" s="162"/>
      <c r="C103" s="162"/>
      <c r="D103" s="162"/>
      <c r="E103" s="162"/>
      <c r="F103" s="162"/>
      <c r="G103" s="162"/>
    </row>
    <row r="104" spans="1:7" ht="29.25">
      <c r="A104" s="162" t="s">
        <v>28</v>
      </c>
      <c r="B104" s="162"/>
      <c r="C104" s="162"/>
      <c r="D104" s="162"/>
      <c r="E104" s="162"/>
      <c r="F104" s="162"/>
      <c r="G104" s="162"/>
    </row>
    <row r="105" spans="1:7" ht="29.25">
      <c r="A105" s="163" t="s">
        <v>103</v>
      </c>
      <c r="B105" s="163"/>
      <c r="C105" s="163"/>
      <c r="D105" s="163"/>
      <c r="E105" s="163"/>
      <c r="F105" s="163"/>
      <c r="G105" s="163"/>
    </row>
    <row r="106" spans="1:7" ht="14.25" customHeight="1">
      <c r="A106" s="164" t="s">
        <v>20</v>
      </c>
      <c r="B106" s="164" t="s">
        <v>25</v>
      </c>
      <c r="C106" s="164" t="s">
        <v>1</v>
      </c>
      <c r="D106" s="160" t="s">
        <v>2</v>
      </c>
      <c r="E106" s="160" t="s">
        <v>21</v>
      </c>
      <c r="F106" s="160" t="s">
        <v>4</v>
      </c>
      <c r="G106" s="160" t="s">
        <v>22</v>
      </c>
    </row>
    <row r="107" spans="1:7">
      <c r="A107" s="165"/>
      <c r="B107" s="165"/>
      <c r="C107" s="165"/>
      <c r="D107" s="161"/>
      <c r="E107" s="161"/>
      <c r="F107" s="161"/>
      <c r="G107" s="161"/>
    </row>
    <row r="108" spans="1:7" ht="21">
      <c r="A108" s="1"/>
      <c r="B108" s="2"/>
      <c r="C108" s="2"/>
      <c r="D108" s="3">
        <v>57000</v>
      </c>
      <c r="E108" s="3"/>
      <c r="F108" s="3">
        <v>57000</v>
      </c>
      <c r="G108" s="3"/>
    </row>
    <row r="109" spans="1:7" ht="21">
      <c r="A109" s="8"/>
      <c r="B109" s="9"/>
      <c r="C109" s="9"/>
      <c r="D109" s="10"/>
      <c r="E109" s="10"/>
      <c r="F109" s="10"/>
      <c r="G109" s="10"/>
    </row>
    <row r="110" spans="1:7" ht="21">
      <c r="A110" s="8"/>
      <c r="B110" s="9"/>
      <c r="C110" s="9"/>
      <c r="D110" s="10"/>
      <c r="E110" s="10"/>
      <c r="F110" s="10"/>
      <c r="G110" s="10"/>
    </row>
    <row r="111" spans="1:7" ht="21">
      <c r="A111" s="8"/>
      <c r="B111" s="9"/>
      <c r="C111" s="9"/>
      <c r="D111" s="10"/>
      <c r="E111" s="10"/>
      <c r="F111" s="10"/>
      <c r="G111" s="10"/>
    </row>
    <row r="112" spans="1:7" ht="21">
      <c r="A112" s="4"/>
      <c r="B112" s="4"/>
      <c r="C112" s="4"/>
      <c r="D112" s="5"/>
      <c r="E112" s="5"/>
      <c r="F112" s="5"/>
      <c r="G112" s="5"/>
    </row>
    <row r="113" spans="1:7" ht="21">
      <c r="A113" s="4"/>
      <c r="B113" s="4"/>
      <c r="C113" s="4"/>
      <c r="D113" s="6"/>
      <c r="E113" s="6"/>
      <c r="F113" s="5"/>
      <c r="G113" s="5"/>
    </row>
    <row r="114" spans="1:7" ht="21">
      <c r="A114" s="4"/>
      <c r="B114" s="4"/>
      <c r="C114" s="4"/>
      <c r="D114" s="6"/>
      <c r="E114" s="6"/>
      <c r="F114" s="5"/>
      <c r="G114" s="5"/>
    </row>
    <row r="115" spans="1:7" ht="21">
      <c r="A115" s="4"/>
      <c r="B115" s="4"/>
      <c r="C115" s="4"/>
      <c r="D115" s="6"/>
      <c r="E115" s="6"/>
      <c r="F115" s="5"/>
      <c r="G115" s="5"/>
    </row>
    <row r="116" spans="1:7" ht="21">
      <c r="A116" s="4"/>
      <c r="B116" s="4"/>
      <c r="C116" s="4" t="s">
        <v>23</v>
      </c>
      <c r="D116" s="7">
        <f>SUM(D108:D115)</f>
        <v>57000</v>
      </c>
      <c r="E116" s="7">
        <f>SUM(E108:E115)</f>
        <v>0</v>
      </c>
      <c r="F116" s="7">
        <f>F108-E116</f>
        <v>57000</v>
      </c>
      <c r="G116" s="5"/>
    </row>
    <row r="117" spans="1:7" ht="21">
      <c r="A117" s="4"/>
      <c r="B117" s="4"/>
      <c r="C117" s="4" t="s">
        <v>24</v>
      </c>
      <c r="D117" s="7">
        <f>[1]วิทยาการ!$D$12+D116</f>
        <v>57000</v>
      </c>
      <c r="E117" s="7">
        <f>[1]วิทยาการ!$E$12+E116</f>
        <v>0</v>
      </c>
      <c r="F117" s="7">
        <f>F116</f>
        <v>57000</v>
      </c>
      <c r="G117" s="5"/>
    </row>
    <row r="118" spans="1:7" ht="21">
      <c r="A118" s="8"/>
      <c r="B118" s="9"/>
      <c r="C118" s="9"/>
      <c r="D118" s="10"/>
      <c r="E118" s="10"/>
      <c r="F118" s="10"/>
      <c r="G118" s="10"/>
    </row>
    <row r="119" spans="1:7" ht="21">
      <c r="A119" s="8"/>
      <c r="B119" s="9"/>
      <c r="C119" s="9"/>
      <c r="D119" s="10"/>
      <c r="E119" s="10"/>
      <c r="F119" s="10"/>
      <c r="G119" s="10"/>
    </row>
    <row r="120" spans="1:7" ht="21">
      <c r="A120" s="4"/>
      <c r="B120" s="4"/>
      <c r="C120" s="4"/>
      <c r="D120" s="5"/>
      <c r="E120" s="5"/>
      <c r="F120" s="5"/>
      <c r="G120" s="5"/>
    </row>
    <row r="121" spans="1:7" ht="21">
      <c r="A121" s="4"/>
      <c r="B121" s="4"/>
      <c r="C121" s="4"/>
      <c r="D121" s="6"/>
      <c r="E121" s="6"/>
      <c r="F121" s="5"/>
      <c r="G121" s="5"/>
    </row>
    <row r="122" spans="1:7" ht="21">
      <c r="A122" s="4"/>
      <c r="B122" s="4"/>
      <c r="C122" s="4"/>
      <c r="D122" s="6"/>
      <c r="E122" s="6"/>
      <c r="F122" s="5"/>
      <c r="G122" s="5"/>
    </row>
    <row r="144" spans="1:7" ht="29.25">
      <c r="A144" s="162" t="s">
        <v>101</v>
      </c>
      <c r="B144" s="162"/>
      <c r="C144" s="162"/>
      <c r="D144" s="162"/>
      <c r="E144" s="162"/>
      <c r="F144" s="162"/>
      <c r="G144" s="162"/>
    </row>
    <row r="145" spans="1:7" ht="29.25">
      <c r="A145" s="162" t="s">
        <v>29</v>
      </c>
      <c r="B145" s="162"/>
      <c r="C145" s="162"/>
      <c r="D145" s="162"/>
      <c r="E145" s="162"/>
      <c r="F145" s="162"/>
      <c r="G145" s="162"/>
    </row>
    <row r="146" spans="1:7" ht="29.25">
      <c r="A146" s="163" t="s">
        <v>103</v>
      </c>
      <c r="B146" s="163"/>
      <c r="C146" s="163"/>
      <c r="D146" s="163"/>
      <c r="E146" s="163"/>
      <c r="F146" s="163"/>
      <c r="G146" s="163"/>
    </row>
    <row r="147" spans="1:7" ht="14.25" customHeight="1">
      <c r="A147" s="164" t="s">
        <v>20</v>
      </c>
      <c r="B147" s="164" t="s">
        <v>25</v>
      </c>
      <c r="C147" s="164" t="s">
        <v>1</v>
      </c>
      <c r="D147" s="160" t="s">
        <v>2</v>
      </c>
      <c r="E147" s="160" t="s">
        <v>21</v>
      </c>
      <c r="F147" s="160" t="s">
        <v>4</v>
      </c>
      <c r="G147" s="160" t="s">
        <v>22</v>
      </c>
    </row>
    <row r="148" spans="1:7">
      <c r="A148" s="165"/>
      <c r="B148" s="165"/>
      <c r="C148" s="165"/>
      <c r="D148" s="161"/>
      <c r="E148" s="161"/>
      <c r="F148" s="161"/>
      <c r="G148" s="161"/>
    </row>
    <row r="149" spans="1:7" ht="21">
      <c r="A149" s="1"/>
      <c r="B149" s="2"/>
      <c r="C149" s="2"/>
      <c r="D149" s="3">
        <v>60000</v>
      </c>
      <c r="E149" s="3"/>
      <c r="F149" s="3">
        <v>60000</v>
      </c>
      <c r="G149" s="3"/>
    </row>
    <row r="150" spans="1:7" ht="21">
      <c r="A150" s="8"/>
      <c r="B150" s="9"/>
      <c r="C150" s="9"/>
      <c r="D150" s="10"/>
      <c r="E150" s="10"/>
      <c r="F150" s="10"/>
      <c r="G150" s="10"/>
    </row>
    <row r="151" spans="1:7" ht="21">
      <c r="A151" s="8">
        <v>22229</v>
      </c>
      <c r="B151" s="9">
        <v>51</v>
      </c>
      <c r="C151" s="9" t="s">
        <v>32</v>
      </c>
      <c r="D151" s="10"/>
      <c r="E151" s="10">
        <v>25533.91</v>
      </c>
      <c r="F151" s="10"/>
      <c r="G151" s="10"/>
    </row>
    <row r="152" spans="1:7" ht="21">
      <c r="A152" s="8"/>
      <c r="B152" s="9">
        <v>54</v>
      </c>
      <c r="C152" s="9" t="s">
        <v>33</v>
      </c>
      <c r="D152" s="10"/>
      <c r="E152" s="10">
        <v>1211.78</v>
      </c>
      <c r="F152" s="10"/>
      <c r="G152" s="10"/>
    </row>
    <row r="153" spans="1:7" ht="21">
      <c r="A153" s="4"/>
      <c r="B153" s="4">
        <v>57</v>
      </c>
      <c r="C153" s="4" t="s">
        <v>34</v>
      </c>
      <c r="D153" s="5"/>
      <c r="E153" s="5">
        <v>962.84</v>
      </c>
      <c r="F153" s="5"/>
      <c r="G153" s="5"/>
    </row>
    <row r="154" spans="1:7" ht="21">
      <c r="A154" s="4"/>
      <c r="B154" s="4">
        <v>77</v>
      </c>
      <c r="C154" s="4" t="s">
        <v>33</v>
      </c>
      <c r="D154" s="6"/>
      <c r="E154" s="6">
        <v>753.82</v>
      </c>
      <c r="F154" s="5"/>
      <c r="G154" s="5"/>
    </row>
    <row r="155" spans="1:7" ht="21">
      <c r="A155" s="4"/>
      <c r="B155" s="4">
        <v>77</v>
      </c>
      <c r="C155" s="4" t="s">
        <v>33</v>
      </c>
      <c r="D155" s="6"/>
      <c r="E155" s="6">
        <v>386.27</v>
      </c>
      <c r="F155" s="5"/>
      <c r="G155" s="5"/>
    </row>
    <row r="156" spans="1:7" ht="21">
      <c r="A156" s="4"/>
      <c r="B156" s="4">
        <v>122</v>
      </c>
      <c r="C156" s="4" t="s">
        <v>37</v>
      </c>
      <c r="D156" s="6"/>
      <c r="E156" s="6">
        <v>1070</v>
      </c>
      <c r="F156" s="5"/>
      <c r="G156" s="5"/>
    </row>
    <row r="157" spans="1:7" ht="21">
      <c r="A157" s="4"/>
      <c r="B157" s="4">
        <v>122</v>
      </c>
      <c r="C157" s="4" t="s">
        <v>38</v>
      </c>
      <c r="D157" s="6"/>
      <c r="E157" s="6">
        <v>1070</v>
      </c>
      <c r="F157" s="5"/>
      <c r="G157" s="5"/>
    </row>
    <row r="158" spans="1:7" ht="21">
      <c r="A158" s="4"/>
      <c r="B158" s="4"/>
      <c r="C158" s="4"/>
      <c r="D158" s="6"/>
      <c r="E158" s="6"/>
      <c r="F158" s="5"/>
      <c r="G158" s="5"/>
    </row>
    <row r="159" spans="1:7" ht="21">
      <c r="A159" s="4"/>
      <c r="B159" s="4"/>
      <c r="C159" s="4"/>
      <c r="D159" s="6"/>
      <c r="E159" s="6"/>
      <c r="F159" s="5"/>
      <c r="G159" s="5"/>
    </row>
    <row r="160" spans="1:7" ht="21">
      <c r="A160" s="4"/>
      <c r="B160" s="4"/>
      <c r="C160" s="4" t="s">
        <v>23</v>
      </c>
      <c r="D160" s="7">
        <f>SUM(D149:D159)</f>
        <v>60000</v>
      </c>
      <c r="E160" s="7">
        <f>SUM(E149:E159)</f>
        <v>30988.62</v>
      </c>
      <c r="F160" s="7">
        <f>F149-E160</f>
        <v>29011.38</v>
      </c>
      <c r="G160" s="5"/>
    </row>
    <row r="161" spans="1:7" ht="21">
      <c r="A161" s="4"/>
      <c r="B161" s="4"/>
      <c r="C161" s="4" t="s">
        <v>24</v>
      </c>
      <c r="D161" s="7">
        <f>[1]วิทยาการ!$D$12+D160</f>
        <v>60000</v>
      </c>
      <c r="E161" s="7">
        <f>[1]วิทยาการ!$E$12+E160</f>
        <v>30988.62</v>
      </c>
      <c r="F161" s="7">
        <f>F160</f>
        <v>29011.38</v>
      </c>
      <c r="G161" s="5"/>
    </row>
    <row r="162" spans="1:7" ht="21">
      <c r="A162" s="8"/>
      <c r="B162" s="9"/>
      <c r="C162" s="9"/>
      <c r="D162" s="10"/>
      <c r="E162" s="10"/>
      <c r="F162" s="10"/>
      <c r="G162" s="10"/>
    </row>
    <row r="163" spans="1:7" ht="21">
      <c r="A163" s="8"/>
      <c r="B163" s="9"/>
      <c r="C163" s="9"/>
      <c r="D163" s="10"/>
      <c r="E163" s="10"/>
      <c r="F163" s="10"/>
      <c r="G163" s="10"/>
    </row>
    <row r="164" spans="1:7" ht="21">
      <c r="A164" s="4"/>
      <c r="B164" s="4"/>
      <c r="C164" s="4"/>
      <c r="D164" s="5"/>
      <c r="E164" s="5"/>
      <c r="F164" s="5"/>
      <c r="G164" s="5"/>
    </row>
    <row r="165" spans="1:7" ht="21">
      <c r="A165" s="4"/>
      <c r="B165" s="4"/>
      <c r="C165" s="4"/>
      <c r="D165" s="6"/>
      <c r="E165" s="6"/>
      <c r="F165" s="5"/>
      <c r="G165" s="5"/>
    </row>
    <row r="166" spans="1:7" ht="21">
      <c r="A166" s="4"/>
      <c r="B166" s="4"/>
      <c r="C166" s="4"/>
      <c r="D166" s="6"/>
      <c r="E166" s="6"/>
      <c r="F166" s="5"/>
      <c r="G166" s="5"/>
    </row>
    <row r="182" spans="1:7" ht="29.25">
      <c r="A182" s="162" t="s">
        <v>101</v>
      </c>
      <c r="B182" s="162"/>
      <c r="C182" s="162"/>
      <c r="D182" s="162"/>
      <c r="E182" s="162"/>
      <c r="F182" s="162"/>
      <c r="G182" s="162"/>
    </row>
    <row r="183" spans="1:7" ht="29.25">
      <c r="A183" s="162" t="s">
        <v>35</v>
      </c>
      <c r="B183" s="162"/>
      <c r="C183" s="162"/>
      <c r="D183" s="162"/>
      <c r="E183" s="162"/>
      <c r="F183" s="162"/>
      <c r="G183" s="162"/>
    </row>
    <row r="184" spans="1:7" ht="29.25">
      <c r="A184" s="163" t="s">
        <v>103</v>
      </c>
      <c r="B184" s="163"/>
      <c r="C184" s="163"/>
      <c r="D184" s="163"/>
      <c r="E184" s="163"/>
      <c r="F184" s="163"/>
      <c r="G184" s="163"/>
    </row>
    <row r="185" spans="1:7" ht="14.25" customHeight="1">
      <c r="A185" s="164" t="s">
        <v>20</v>
      </c>
      <c r="B185" s="164" t="s">
        <v>25</v>
      </c>
      <c r="C185" s="164" t="s">
        <v>1</v>
      </c>
      <c r="D185" s="160" t="s">
        <v>2</v>
      </c>
      <c r="E185" s="160" t="s">
        <v>21</v>
      </c>
      <c r="F185" s="160" t="s">
        <v>4</v>
      </c>
      <c r="G185" s="160" t="s">
        <v>22</v>
      </c>
    </row>
    <row r="186" spans="1:7">
      <c r="A186" s="165"/>
      <c r="B186" s="165"/>
      <c r="C186" s="165"/>
      <c r="D186" s="161"/>
      <c r="E186" s="161"/>
      <c r="F186" s="161"/>
      <c r="G186" s="161"/>
    </row>
    <row r="187" spans="1:7" ht="21">
      <c r="A187" s="1">
        <v>22214</v>
      </c>
      <c r="B187" s="2">
        <v>8002</v>
      </c>
      <c r="C187" s="2"/>
      <c r="D187" s="3">
        <v>477000</v>
      </c>
      <c r="E187" s="3"/>
      <c r="F187" s="3">
        <v>477000</v>
      </c>
      <c r="G187" s="3"/>
    </row>
    <row r="188" spans="1:7" ht="21">
      <c r="A188" s="8"/>
      <c r="B188" s="9"/>
      <c r="C188" s="9"/>
      <c r="D188" s="10"/>
      <c r="E188" s="10"/>
      <c r="F188" s="10"/>
      <c r="G188" s="10"/>
    </row>
    <row r="189" spans="1:7" ht="21">
      <c r="A189" s="8">
        <v>22229</v>
      </c>
      <c r="B189" s="9">
        <v>92</v>
      </c>
      <c r="C189" s="9" t="s">
        <v>36</v>
      </c>
      <c r="D189" s="10"/>
      <c r="E189" s="10">
        <v>51972</v>
      </c>
      <c r="F189" s="10"/>
      <c r="G189" s="10"/>
    </row>
    <row r="190" spans="1:7" ht="21">
      <c r="A190" s="8"/>
      <c r="B190" s="9"/>
      <c r="C190" s="9"/>
      <c r="D190" s="10"/>
      <c r="E190" s="10"/>
      <c r="F190" s="10"/>
      <c r="G190" s="10"/>
    </row>
    <row r="191" spans="1:7" ht="21">
      <c r="A191" s="4"/>
      <c r="B191" s="4"/>
      <c r="C191" s="4"/>
      <c r="D191" s="5"/>
      <c r="E191" s="5"/>
      <c r="F191" s="5"/>
      <c r="G191" s="5"/>
    </row>
    <row r="192" spans="1:7" ht="21">
      <c r="A192" s="4"/>
      <c r="B192" s="4"/>
      <c r="C192" s="4"/>
      <c r="D192" s="6"/>
      <c r="E192" s="6"/>
      <c r="F192" s="5"/>
      <c r="G192" s="5"/>
    </row>
    <row r="193" spans="1:7" ht="21">
      <c r="A193" s="4"/>
      <c r="B193" s="4"/>
      <c r="C193" s="4"/>
      <c r="D193" s="6"/>
      <c r="E193" s="6"/>
      <c r="F193" s="5"/>
      <c r="G193" s="5"/>
    </row>
    <row r="194" spans="1:7" ht="21">
      <c r="A194" s="4"/>
      <c r="B194" s="4"/>
      <c r="C194" s="4"/>
      <c r="D194" s="6"/>
      <c r="E194" s="6"/>
      <c r="F194" s="5"/>
      <c r="G194" s="5"/>
    </row>
    <row r="195" spans="1:7" ht="21">
      <c r="A195" s="4"/>
      <c r="B195" s="4"/>
      <c r="C195" s="4"/>
      <c r="D195" s="6"/>
      <c r="E195" s="6"/>
      <c r="F195" s="5"/>
      <c r="G195" s="5"/>
    </row>
    <row r="196" spans="1:7" ht="21">
      <c r="A196" s="4"/>
      <c r="B196" s="4"/>
      <c r="C196" s="4"/>
      <c r="D196" s="6"/>
      <c r="E196" s="6"/>
      <c r="F196" s="5"/>
      <c r="G196" s="5"/>
    </row>
    <row r="197" spans="1:7" ht="21">
      <c r="A197" s="4"/>
      <c r="B197" s="4"/>
      <c r="C197" s="4"/>
      <c r="D197" s="6"/>
      <c r="E197" s="6"/>
      <c r="F197" s="5"/>
      <c r="G197" s="5"/>
    </row>
    <row r="198" spans="1:7" ht="21">
      <c r="A198" s="4"/>
      <c r="B198" s="4"/>
      <c r="C198" s="4" t="s">
        <v>23</v>
      </c>
      <c r="D198" s="7">
        <f>SUM(D187:D197)</f>
        <v>477000</v>
      </c>
      <c r="E198" s="7">
        <f>SUM(E187:E197)</f>
        <v>51972</v>
      </c>
      <c r="F198" s="7">
        <f>F187-E198</f>
        <v>425028</v>
      </c>
      <c r="G198" s="5"/>
    </row>
    <row r="199" spans="1:7" ht="21">
      <c r="A199" s="4"/>
      <c r="B199" s="4"/>
      <c r="C199" s="4" t="s">
        <v>24</v>
      </c>
      <c r="D199" s="7">
        <f>[1]วิทยาการ!$D$12+D198</f>
        <v>477000</v>
      </c>
      <c r="E199" s="7">
        <f>[1]วิทยาการ!$E$12+E198</f>
        <v>51972</v>
      </c>
      <c r="F199" s="7">
        <f>F198</f>
        <v>425028</v>
      </c>
      <c r="G199" s="5"/>
    </row>
    <row r="200" spans="1:7" ht="21">
      <c r="A200" s="8"/>
      <c r="B200" s="9"/>
      <c r="C200" s="9"/>
      <c r="D200" s="10"/>
      <c r="E200" s="10"/>
      <c r="F200" s="10"/>
      <c r="G200" s="10"/>
    </row>
    <row r="201" spans="1:7" ht="21">
      <c r="A201" s="8"/>
      <c r="B201" s="9"/>
      <c r="C201" s="9"/>
      <c r="D201" s="10"/>
      <c r="E201" s="10"/>
      <c r="F201" s="10"/>
      <c r="G201" s="10"/>
    </row>
    <row r="202" spans="1:7" ht="21">
      <c r="A202" s="4"/>
      <c r="B202" s="4"/>
      <c r="C202" s="4"/>
      <c r="D202" s="5"/>
      <c r="E202" s="5"/>
      <c r="F202" s="5"/>
      <c r="G202" s="5"/>
    </row>
    <row r="203" spans="1:7" ht="21">
      <c r="A203" s="4"/>
      <c r="B203" s="4"/>
      <c r="C203" s="4"/>
      <c r="D203" s="6"/>
      <c r="E203" s="6"/>
      <c r="F203" s="5"/>
      <c r="G203" s="5"/>
    </row>
    <row r="204" spans="1:7" ht="21">
      <c r="A204" s="4"/>
      <c r="B204" s="4"/>
      <c r="C204" s="4"/>
      <c r="D204" s="6"/>
      <c r="E204" s="6"/>
      <c r="F204" s="5"/>
      <c r="G204" s="5"/>
    </row>
    <row r="220" spans="1:7" ht="29.25">
      <c r="A220" s="162" t="s">
        <v>101</v>
      </c>
      <c r="B220" s="162"/>
      <c r="C220" s="162"/>
      <c r="D220" s="162"/>
      <c r="E220" s="162"/>
      <c r="F220" s="162"/>
      <c r="G220" s="162"/>
    </row>
    <row r="221" spans="1:7" ht="29.25">
      <c r="A221" s="162" t="s">
        <v>39</v>
      </c>
      <c r="B221" s="162"/>
      <c r="C221" s="162"/>
      <c r="D221" s="162"/>
      <c r="E221" s="162"/>
      <c r="F221" s="162"/>
      <c r="G221" s="162"/>
    </row>
    <row r="222" spans="1:7" ht="29.25">
      <c r="A222" s="163" t="s">
        <v>103</v>
      </c>
      <c r="B222" s="163"/>
      <c r="C222" s="163"/>
      <c r="D222" s="163"/>
      <c r="E222" s="163"/>
      <c r="F222" s="163"/>
      <c r="G222" s="163"/>
    </row>
    <row r="223" spans="1:7" ht="14.25" customHeight="1">
      <c r="A223" s="164" t="s">
        <v>20</v>
      </c>
      <c r="B223" s="164" t="s">
        <v>25</v>
      </c>
      <c r="C223" s="164" t="s">
        <v>1</v>
      </c>
      <c r="D223" s="160" t="s">
        <v>2</v>
      </c>
      <c r="E223" s="160" t="s">
        <v>21</v>
      </c>
      <c r="F223" s="160" t="s">
        <v>4</v>
      </c>
      <c r="G223" s="160" t="s">
        <v>22</v>
      </c>
    </row>
    <row r="224" spans="1:7">
      <c r="A224" s="165"/>
      <c r="B224" s="165"/>
      <c r="C224" s="165"/>
      <c r="D224" s="161"/>
      <c r="E224" s="161"/>
      <c r="F224" s="161"/>
      <c r="G224" s="161"/>
    </row>
    <row r="225" spans="1:7" ht="21">
      <c r="A225" s="1">
        <v>22214</v>
      </c>
      <c r="B225" s="2">
        <v>8002</v>
      </c>
      <c r="C225" s="2"/>
      <c r="D225" s="3">
        <v>18000</v>
      </c>
      <c r="E225" s="3"/>
      <c r="F225" s="3">
        <v>18000</v>
      </c>
      <c r="G225" s="3"/>
    </row>
    <row r="226" spans="1:7" ht="21">
      <c r="A226" s="8"/>
      <c r="B226" s="9"/>
      <c r="C226" s="9"/>
      <c r="D226" s="10"/>
      <c r="E226" s="10"/>
      <c r="F226" s="10"/>
      <c r="G226" s="10"/>
    </row>
    <row r="227" spans="1:7" ht="21">
      <c r="A227" s="8">
        <v>22244</v>
      </c>
      <c r="B227" s="9">
        <v>126</v>
      </c>
      <c r="C227" s="9" t="s">
        <v>40</v>
      </c>
      <c r="D227" s="10"/>
      <c r="E227" s="10">
        <v>3200</v>
      </c>
      <c r="F227" s="10"/>
      <c r="G227" s="10"/>
    </row>
    <row r="228" spans="1:7" ht="21">
      <c r="A228" s="8"/>
      <c r="B228" s="9">
        <v>126</v>
      </c>
      <c r="C228" s="9" t="s">
        <v>40</v>
      </c>
      <c r="D228" s="10"/>
      <c r="E228" s="10">
        <v>2775</v>
      </c>
      <c r="F228" s="10"/>
      <c r="G228" s="10"/>
    </row>
    <row r="229" spans="1:7" ht="21">
      <c r="A229" s="4"/>
      <c r="B229" s="4"/>
      <c r="C229" s="4"/>
      <c r="D229" s="5"/>
      <c r="E229" s="5"/>
      <c r="F229" s="5"/>
      <c r="G229" s="5"/>
    </row>
    <row r="230" spans="1:7" ht="21">
      <c r="A230" s="4"/>
      <c r="B230" s="4"/>
      <c r="C230" s="4"/>
      <c r="D230" s="6"/>
      <c r="E230" s="6"/>
      <c r="F230" s="5"/>
      <c r="G230" s="5"/>
    </row>
    <row r="231" spans="1:7" ht="21">
      <c r="A231" s="4"/>
      <c r="B231" s="4"/>
      <c r="C231" s="4"/>
      <c r="D231" s="6"/>
      <c r="E231" s="6"/>
      <c r="F231" s="5"/>
      <c r="G231" s="5"/>
    </row>
    <row r="232" spans="1:7" ht="21">
      <c r="A232" s="4"/>
      <c r="B232" s="4"/>
      <c r="C232" s="4"/>
      <c r="D232" s="6"/>
      <c r="E232" s="6"/>
      <c r="F232" s="5"/>
      <c r="G232" s="5"/>
    </row>
    <row r="233" spans="1:7" ht="21">
      <c r="A233" s="4"/>
      <c r="B233" s="4"/>
      <c r="C233" s="4"/>
      <c r="D233" s="6"/>
      <c r="E233" s="6"/>
      <c r="F233" s="5"/>
      <c r="G233" s="5"/>
    </row>
    <row r="234" spans="1:7" ht="21">
      <c r="A234" s="4"/>
      <c r="B234" s="4"/>
      <c r="C234" s="4"/>
      <c r="D234" s="6"/>
      <c r="E234" s="6"/>
      <c r="F234" s="5"/>
      <c r="G234" s="5"/>
    </row>
    <row r="235" spans="1:7" ht="21">
      <c r="A235" s="4"/>
      <c r="B235" s="4"/>
      <c r="C235" s="4"/>
      <c r="D235" s="6"/>
      <c r="E235" s="6"/>
      <c r="F235" s="5"/>
      <c r="G235" s="5"/>
    </row>
    <row r="236" spans="1:7" ht="21">
      <c r="A236" s="4"/>
      <c r="B236" s="4"/>
      <c r="C236" s="4" t="s">
        <v>23</v>
      </c>
      <c r="D236" s="7">
        <f>SUM(D225:D235)</f>
        <v>18000</v>
      </c>
      <c r="E236" s="7">
        <f>SUM(E225:E235)</f>
        <v>5975</v>
      </c>
      <c r="F236" s="7">
        <f>F225-E236</f>
        <v>12025</v>
      </c>
      <c r="G236" s="5"/>
    </row>
    <row r="237" spans="1:7" ht="21">
      <c r="A237" s="4"/>
      <c r="B237" s="4"/>
      <c r="C237" s="4" t="s">
        <v>24</v>
      </c>
      <c r="D237" s="7">
        <f>[1]วิทยาการ!$D$12+D236</f>
        <v>18000</v>
      </c>
      <c r="E237" s="7">
        <f>[1]วิทยาการ!$E$12+E236</f>
        <v>5975</v>
      </c>
      <c r="F237" s="7">
        <f>F236</f>
        <v>12025</v>
      </c>
      <c r="G237" s="5"/>
    </row>
    <row r="238" spans="1:7" ht="21">
      <c r="A238" s="8"/>
      <c r="B238" s="9"/>
      <c r="C238" s="9"/>
      <c r="D238" s="10"/>
      <c r="E238" s="10"/>
      <c r="F238" s="10"/>
      <c r="G238" s="10"/>
    </row>
    <row r="239" spans="1:7" ht="21">
      <c r="A239" s="8"/>
      <c r="B239" s="9"/>
      <c r="C239" s="9"/>
      <c r="D239" s="10"/>
      <c r="E239" s="10"/>
      <c r="F239" s="10"/>
      <c r="G239" s="10"/>
    </row>
    <row r="240" spans="1:7" ht="21">
      <c r="A240" s="4"/>
      <c r="B240" s="4"/>
      <c r="C240" s="4"/>
      <c r="D240" s="5"/>
      <c r="E240" s="5"/>
      <c r="F240" s="5"/>
      <c r="G240" s="5"/>
    </row>
    <row r="241" spans="1:7" ht="21">
      <c r="A241" s="4"/>
      <c r="B241" s="4"/>
      <c r="C241" s="4"/>
      <c r="D241" s="6"/>
      <c r="E241" s="6"/>
      <c r="F241" s="5"/>
      <c r="G241" s="5"/>
    </row>
    <row r="242" spans="1:7" ht="21">
      <c r="A242" s="4"/>
      <c r="B242" s="4"/>
      <c r="C242" s="4"/>
      <c r="D242" s="6"/>
      <c r="E242" s="6"/>
      <c r="F242" s="5"/>
      <c r="G242" s="5"/>
    </row>
  </sheetData>
  <mergeCells count="70">
    <mergeCell ref="A34:G34"/>
    <mergeCell ref="A35:G35"/>
    <mergeCell ref="A36:G36"/>
    <mergeCell ref="A37:A38"/>
    <mergeCell ref="B37:B38"/>
    <mergeCell ref="D37:D38"/>
    <mergeCell ref="E37:E38"/>
    <mergeCell ref="F37:F38"/>
    <mergeCell ref="C37:C38"/>
    <mergeCell ref="A1:G1"/>
    <mergeCell ref="A2:G2"/>
    <mergeCell ref="A3:G3"/>
    <mergeCell ref="A4:A5"/>
    <mergeCell ref="B4:B5"/>
    <mergeCell ref="C4:C5"/>
    <mergeCell ref="D4:D5"/>
    <mergeCell ref="E4:E5"/>
    <mergeCell ref="F4:F5"/>
    <mergeCell ref="G4:G5"/>
    <mergeCell ref="A70:G70"/>
    <mergeCell ref="A71:A72"/>
    <mergeCell ref="B71:B72"/>
    <mergeCell ref="C71:C72"/>
    <mergeCell ref="D71:D72"/>
    <mergeCell ref="E71:E72"/>
    <mergeCell ref="A68:G68"/>
    <mergeCell ref="G37:G38"/>
    <mergeCell ref="C147:C148"/>
    <mergeCell ref="D147:D148"/>
    <mergeCell ref="E147:E148"/>
    <mergeCell ref="F147:F148"/>
    <mergeCell ref="C106:C107"/>
    <mergeCell ref="D106:D107"/>
    <mergeCell ref="E106:E107"/>
    <mergeCell ref="F106:F107"/>
    <mergeCell ref="F71:F72"/>
    <mergeCell ref="G71:G72"/>
    <mergeCell ref="A103:G103"/>
    <mergeCell ref="A104:G104"/>
    <mergeCell ref="A105:G105"/>
    <mergeCell ref="A69:G69"/>
    <mergeCell ref="A182:G182"/>
    <mergeCell ref="A183:G183"/>
    <mergeCell ref="G147:G148"/>
    <mergeCell ref="G106:G107"/>
    <mergeCell ref="A144:G144"/>
    <mergeCell ref="A145:G145"/>
    <mergeCell ref="A146:G146"/>
    <mergeCell ref="A147:A148"/>
    <mergeCell ref="A106:A107"/>
    <mergeCell ref="B106:B107"/>
    <mergeCell ref="B147:B148"/>
    <mergeCell ref="A184:G184"/>
    <mergeCell ref="A185:A186"/>
    <mergeCell ref="B185:B186"/>
    <mergeCell ref="C185:C186"/>
    <mergeCell ref="D185:D186"/>
    <mergeCell ref="E185:E186"/>
    <mergeCell ref="F185:F186"/>
    <mergeCell ref="G223:G224"/>
    <mergeCell ref="G185:G186"/>
    <mergeCell ref="A220:G220"/>
    <mergeCell ref="A221:G221"/>
    <mergeCell ref="A222:G222"/>
    <mergeCell ref="A223:A224"/>
    <mergeCell ref="B223:B224"/>
    <mergeCell ref="C223:C224"/>
    <mergeCell ref="D223:D224"/>
    <mergeCell ref="E223:E224"/>
    <mergeCell ref="F223:F224"/>
  </mergeCells>
  <pageMargins left="0.57999999999999996" right="0.18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3EC40-8B0A-47BF-BE47-9BA8513BDEF0}">
  <dimension ref="A1:G36"/>
  <sheetViews>
    <sheetView workbookViewId="0">
      <selection activeCell="B35" sqref="B35"/>
    </sheetView>
  </sheetViews>
  <sheetFormatPr defaultRowHeight="20.25"/>
  <cols>
    <col min="1" max="1" width="5" style="96" customWidth="1"/>
    <col min="2" max="2" width="34.875" style="96" customWidth="1"/>
    <col min="3" max="3" width="8.125" style="96" customWidth="1"/>
    <col min="4" max="4" width="18" style="96" customWidth="1"/>
    <col min="5" max="5" width="16.5" style="115" customWidth="1"/>
    <col min="6" max="6" width="18.5" style="96" customWidth="1"/>
    <col min="7" max="7" width="72" style="96" customWidth="1"/>
  </cols>
  <sheetData>
    <row r="1" spans="1:7">
      <c r="A1" s="140" t="s">
        <v>111</v>
      </c>
      <c r="B1" s="140"/>
      <c r="C1" s="140"/>
      <c r="D1" s="140"/>
      <c r="E1" s="140"/>
      <c r="F1" s="140"/>
      <c r="G1" s="140"/>
    </row>
    <row r="2" spans="1:7">
      <c r="A2" s="141" t="s">
        <v>85</v>
      </c>
      <c r="B2" s="141"/>
      <c r="C2" s="141"/>
      <c r="D2" s="141"/>
      <c r="E2" s="141"/>
      <c r="F2" s="141"/>
      <c r="G2" s="141"/>
    </row>
    <row r="3" spans="1:7">
      <c r="A3" s="142" t="s">
        <v>0</v>
      </c>
      <c r="B3" s="144" t="s">
        <v>1</v>
      </c>
      <c r="C3" s="58" t="s">
        <v>60</v>
      </c>
      <c r="D3" s="144" t="s">
        <v>61</v>
      </c>
      <c r="E3" s="146" t="s">
        <v>62</v>
      </c>
      <c r="F3" s="147" t="s">
        <v>63</v>
      </c>
      <c r="G3" s="147" t="s">
        <v>64</v>
      </c>
    </row>
    <row r="4" spans="1:7">
      <c r="A4" s="143"/>
      <c r="B4" s="145"/>
      <c r="C4" s="59" t="s">
        <v>65</v>
      </c>
      <c r="D4" s="145"/>
      <c r="E4" s="146"/>
      <c r="F4" s="147"/>
      <c r="G4" s="147"/>
    </row>
    <row r="5" spans="1:7">
      <c r="A5" s="60">
        <v>1</v>
      </c>
      <c r="B5" s="61" t="s">
        <v>50</v>
      </c>
      <c r="C5" s="62"/>
      <c r="D5" s="63"/>
      <c r="E5" s="106"/>
      <c r="F5" s="64">
        <f>E5</f>
        <v>0</v>
      </c>
      <c r="G5" s="61" t="s">
        <v>66</v>
      </c>
    </row>
    <row r="6" spans="1:7">
      <c r="A6" s="65">
        <v>2</v>
      </c>
      <c r="B6" s="66" t="s">
        <v>51</v>
      </c>
      <c r="C6" s="65"/>
      <c r="D6" s="65"/>
      <c r="E6" s="107"/>
      <c r="F6" s="67">
        <f>E6</f>
        <v>0</v>
      </c>
      <c r="G6" s="66" t="s">
        <v>67</v>
      </c>
    </row>
    <row r="7" spans="1:7">
      <c r="A7" s="65">
        <v>3</v>
      </c>
      <c r="B7" s="66" t="s">
        <v>18</v>
      </c>
      <c r="C7" s="65"/>
      <c r="D7" s="65"/>
      <c r="E7" s="107"/>
      <c r="F7" s="67">
        <f t="shared" ref="F7:F9" si="0">E7</f>
        <v>0</v>
      </c>
      <c r="G7" s="65"/>
    </row>
    <row r="8" spans="1:7">
      <c r="A8" s="65">
        <v>4</v>
      </c>
      <c r="B8" s="66" t="s">
        <v>52</v>
      </c>
      <c r="C8" s="65"/>
      <c r="D8" s="65"/>
      <c r="E8" s="107"/>
      <c r="F8" s="67">
        <f t="shared" si="0"/>
        <v>0</v>
      </c>
      <c r="G8" s="65"/>
    </row>
    <row r="9" spans="1:7">
      <c r="A9" s="65">
        <v>5</v>
      </c>
      <c r="B9" s="66" t="s">
        <v>53</v>
      </c>
      <c r="C9" s="65"/>
      <c r="D9" s="65"/>
      <c r="E9" s="107"/>
      <c r="F9" s="67">
        <f t="shared" si="0"/>
        <v>0</v>
      </c>
      <c r="G9" s="65"/>
    </row>
    <row r="10" spans="1:7">
      <c r="A10" s="65">
        <v>6</v>
      </c>
      <c r="B10" s="68" t="s">
        <v>9</v>
      </c>
      <c r="C10" s="68"/>
      <c r="D10" s="69">
        <v>0</v>
      </c>
      <c r="E10" s="108">
        <v>10000</v>
      </c>
      <c r="F10" s="69">
        <f>E10</f>
        <v>10000</v>
      </c>
      <c r="G10" s="68" t="s">
        <v>68</v>
      </c>
    </row>
    <row r="11" spans="1:7">
      <c r="A11" s="65">
        <v>7</v>
      </c>
      <c r="B11" s="70" t="s">
        <v>69</v>
      </c>
      <c r="C11" s="70"/>
      <c r="D11" s="71"/>
      <c r="E11" s="107"/>
      <c r="F11" s="71"/>
      <c r="G11" s="70" t="s">
        <v>71</v>
      </c>
    </row>
    <row r="12" spans="1:7">
      <c r="A12" s="72"/>
      <c r="B12" s="70" t="s">
        <v>70</v>
      </c>
      <c r="C12" s="99">
        <v>31</v>
      </c>
      <c r="D12" s="100" t="s">
        <v>106</v>
      </c>
      <c r="E12" s="107"/>
      <c r="F12" s="71"/>
      <c r="G12" s="132" t="s">
        <v>118</v>
      </c>
    </row>
    <row r="13" spans="1:7">
      <c r="A13" s="72"/>
      <c r="B13" s="70" t="s">
        <v>72</v>
      </c>
      <c r="C13" s="99">
        <v>39</v>
      </c>
      <c r="D13" s="101">
        <v>800</v>
      </c>
      <c r="E13" s="107">
        <v>356400</v>
      </c>
      <c r="F13" s="71">
        <f>SUM(E12:E13)</f>
        <v>356400</v>
      </c>
      <c r="G13" s="70" t="s">
        <v>117</v>
      </c>
    </row>
    <row r="14" spans="1:7">
      <c r="A14" s="72">
        <v>8</v>
      </c>
      <c r="B14" s="70" t="s">
        <v>16</v>
      </c>
      <c r="C14" s="70"/>
      <c r="D14" s="71"/>
      <c r="E14" s="107">
        <v>150000</v>
      </c>
      <c r="F14" s="71">
        <f>E14</f>
        <v>150000</v>
      </c>
      <c r="G14" s="70" t="s">
        <v>73</v>
      </c>
    </row>
    <row r="15" spans="1:7">
      <c r="A15" s="72">
        <v>9</v>
      </c>
      <c r="B15" s="70" t="s">
        <v>10</v>
      </c>
      <c r="C15" s="70"/>
      <c r="D15" s="71"/>
      <c r="E15" s="107">
        <v>20000</v>
      </c>
      <c r="F15" s="71">
        <f>E15</f>
        <v>20000</v>
      </c>
      <c r="G15" s="70"/>
    </row>
    <row r="16" spans="1:7">
      <c r="A16" s="72">
        <v>10</v>
      </c>
      <c r="B16" s="70" t="s">
        <v>11</v>
      </c>
      <c r="C16" s="70"/>
      <c r="D16" s="71"/>
      <c r="E16" s="107">
        <v>42000</v>
      </c>
      <c r="F16" s="71">
        <f>E16</f>
        <v>42000</v>
      </c>
      <c r="G16" s="70" t="s">
        <v>112</v>
      </c>
    </row>
    <row r="17" spans="1:7">
      <c r="A17" s="72">
        <v>11</v>
      </c>
      <c r="B17" s="70" t="s">
        <v>55</v>
      </c>
      <c r="C17" s="70"/>
      <c r="D17" s="71"/>
      <c r="E17" s="107"/>
      <c r="F17" s="71"/>
      <c r="G17" s="70"/>
    </row>
    <row r="18" spans="1:7">
      <c r="A18" s="72"/>
      <c r="B18" s="70" t="s">
        <v>74</v>
      </c>
      <c r="C18" s="99">
        <v>10</v>
      </c>
      <c r="D18" s="102">
        <v>6000</v>
      </c>
      <c r="E18" s="107">
        <f>C18*D18*6</f>
        <v>360000</v>
      </c>
      <c r="F18" s="71"/>
      <c r="G18" s="70"/>
    </row>
    <row r="19" spans="1:7">
      <c r="A19" s="72"/>
      <c r="B19" s="70" t="s">
        <v>75</v>
      </c>
      <c r="C19" s="99">
        <v>10</v>
      </c>
      <c r="D19" s="102">
        <v>2600</v>
      </c>
      <c r="E19" s="107">
        <f>C19*D19*6</f>
        <v>156000</v>
      </c>
      <c r="F19" s="71">
        <v>516000</v>
      </c>
      <c r="G19" s="70"/>
    </row>
    <row r="20" spans="1:7">
      <c r="A20" s="72">
        <v>12</v>
      </c>
      <c r="B20" s="70" t="s">
        <v>12</v>
      </c>
      <c r="C20" s="70"/>
      <c r="D20" s="71"/>
      <c r="E20" s="107">
        <v>30000</v>
      </c>
      <c r="F20" s="71">
        <f>E20</f>
        <v>30000</v>
      </c>
      <c r="G20" s="70"/>
    </row>
    <row r="21" spans="1:7">
      <c r="A21" s="72">
        <v>13</v>
      </c>
      <c r="B21" s="70" t="s">
        <v>13</v>
      </c>
      <c r="C21" s="70"/>
      <c r="D21" s="71"/>
      <c r="E21" s="107">
        <v>5000</v>
      </c>
      <c r="F21" s="71">
        <f t="shared" ref="F21:F22" si="1">E21</f>
        <v>5000</v>
      </c>
      <c r="G21" s="70"/>
    </row>
    <row r="22" spans="1:7">
      <c r="A22" s="72">
        <v>14</v>
      </c>
      <c r="B22" s="70" t="s">
        <v>40</v>
      </c>
      <c r="C22" s="70"/>
      <c r="D22" s="71"/>
      <c r="E22" s="107">
        <v>25000</v>
      </c>
      <c r="F22" s="71">
        <f t="shared" si="1"/>
        <v>25000</v>
      </c>
      <c r="G22" s="70"/>
    </row>
    <row r="23" spans="1:7">
      <c r="A23" s="72">
        <v>15</v>
      </c>
      <c r="B23" s="70" t="s">
        <v>14</v>
      </c>
      <c r="C23" s="70"/>
      <c r="D23" s="71"/>
      <c r="E23" s="107">
        <v>238900</v>
      </c>
      <c r="F23" s="71">
        <f>E23</f>
        <v>238900</v>
      </c>
      <c r="G23" s="70" t="s">
        <v>76</v>
      </c>
    </row>
    <row r="24" spans="1:7">
      <c r="A24" s="73">
        <v>16</v>
      </c>
      <c r="B24" s="74" t="s">
        <v>15</v>
      </c>
      <c r="C24" s="74"/>
      <c r="D24" s="75"/>
      <c r="E24" s="109">
        <v>126000</v>
      </c>
      <c r="F24" s="75">
        <f>E24</f>
        <v>126000</v>
      </c>
      <c r="G24" s="74" t="s">
        <v>86</v>
      </c>
    </row>
    <row r="25" spans="1:7">
      <c r="A25" s="76"/>
      <c r="B25" s="77" t="s">
        <v>17</v>
      </c>
      <c r="C25" s="77"/>
      <c r="D25" s="78"/>
      <c r="E25" s="110"/>
      <c r="F25" s="103">
        <f>SUM(F5:F24)</f>
        <v>1519300</v>
      </c>
      <c r="G25" s="79" t="s">
        <v>77</v>
      </c>
    </row>
    <row r="26" spans="1:7">
      <c r="A26" s="34">
        <v>1</v>
      </c>
      <c r="B26" s="35" t="s">
        <v>57</v>
      </c>
      <c r="C26" s="80"/>
      <c r="D26" s="81"/>
      <c r="E26" s="111"/>
      <c r="F26" s="80">
        <v>35600</v>
      </c>
      <c r="G26" s="70" t="s">
        <v>78</v>
      </c>
    </row>
    <row r="27" spans="1:7">
      <c r="A27" s="82">
        <v>2</v>
      </c>
      <c r="B27" s="83" t="s">
        <v>58</v>
      </c>
      <c r="C27" s="84"/>
      <c r="D27" s="85"/>
      <c r="E27" s="112"/>
      <c r="F27" s="86">
        <v>31000</v>
      </c>
      <c r="G27" s="70" t="s">
        <v>79</v>
      </c>
    </row>
    <row r="28" spans="1:7">
      <c r="A28" s="87"/>
      <c r="B28" s="88" t="s">
        <v>59</v>
      </c>
      <c r="C28" s="89"/>
      <c r="D28" s="90"/>
      <c r="E28" s="113"/>
      <c r="F28" s="104">
        <f>SUM(F26:F27)</f>
        <v>66600</v>
      </c>
      <c r="G28" s="91"/>
    </row>
    <row r="29" spans="1:7" ht="21" thickBot="1">
      <c r="A29" s="92"/>
      <c r="B29" s="93"/>
      <c r="C29" s="93"/>
      <c r="D29" s="94"/>
      <c r="E29" s="114"/>
      <c r="F29" s="105">
        <f>F25+F28</f>
        <v>1585900</v>
      </c>
      <c r="G29" s="95"/>
    </row>
    <row r="30" spans="1:7" ht="21" thickTop="1">
      <c r="B30" s="57" t="s">
        <v>84</v>
      </c>
      <c r="D30" s="139" t="s">
        <v>94</v>
      </c>
      <c r="E30" s="139"/>
      <c r="G30" s="96" t="s">
        <v>99</v>
      </c>
    </row>
    <row r="31" spans="1:7" ht="39.75" customHeight="1">
      <c r="B31" s="137" t="s">
        <v>127</v>
      </c>
      <c r="D31" s="96" t="s">
        <v>83</v>
      </c>
      <c r="F31" s="97" t="s">
        <v>80</v>
      </c>
      <c r="G31" s="98" t="s">
        <v>82</v>
      </c>
    </row>
    <row r="32" spans="1:7">
      <c r="B32" s="57" t="s">
        <v>113</v>
      </c>
      <c r="D32" s="96" t="s">
        <v>91</v>
      </c>
      <c r="G32" s="96" t="s">
        <v>115</v>
      </c>
    </row>
    <row r="33" spans="2:7">
      <c r="B33" s="148" t="s">
        <v>114</v>
      </c>
      <c r="C33" s="148"/>
      <c r="D33" s="96" t="s">
        <v>96</v>
      </c>
      <c r="G33" s="134" t="s">
        <v>116</v>
      </c>
    </row>
    <row r="34" spans="2:7">
      <c r="F34" s="136"/>
      <c r="G34" s="136"/>
    </row>
    <row r="35" spans="2:7">
      <c r="F35" s="136"/>
      <c r="G35" s="136"/>
    </row>
    <row r="36" spans="2:7">
      <c r="F36" s="136"/>
      <c r="G36" s="136"/>
    </row>
  </sheetData>
  <mergeCells count="10">
    <mergeCell ref="B33:C33"/>
    <mergeCell ref="D30:E30"/>
    <mergeCell ref="A1:G1"/>
    <mergeCell ref="A2:G2"/>
    <mergeCell ref="A3:A4"/>
    <mergeCell ref="B3:B4"/>
    <mergeCell ref="D3:D4"/>
    <mergeCell ref="E3:E4"/>
    <mergeCell ref="F3:F4"/>
    <mergeCell ref="G3:G4"/>
  </mergeCells>
  <pageMargins left="1.45" right="0.7" top="0.75" bottom="0.75" header="0.3" footer="0.3"/>
  <pageSetup scale="6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57D64-4E57-4521-A8A5-ACDB62696DDA}">
  <dimension ref="A1:G35"/>
  <sheetViews>
    <sheetView tabSelected="1" topLeftCell="A7" workbookViewId="0">
      <selection activeCell="C35" sqref="C35"/>
    </sheetView>
  </sheetViews>
  <sheetFormatPr defaultRowHeight="20.25"/>
  <cols>
    <col min="1" max="1" width="5" style="96" customWidth="1"/>
    <col min="2" max="2" width="34.875" style="96" customWidth="1"/>
    <col min="3" max="3" width="8.125" style="96" customWidth="1"/>
    <col min="4" max="4" width="18" style="96" customWidth="1"/>
    <col min="5" max="5" width="17.375" style="115" customWidth="1"/>
    <col min="6" max="6" width="19.625" style="96" customWidth="1"/>
    <col min="7" max="7" width="72" style="96" customWidth="1"/>
  </cols>
  <sheetData>
    <row r="1" spans="1:7">
      <c r="A1" s="140" t="s">
        <v>111</v>
      </c>
      <c r="B1" s="140"/>
      <c r="C1" s="140"/>
      <c r="D1" s="140"/>
      <c r="E1" s="140"/>
      <c r="F1" s="140"/>
      <c r="G1" s="140"/>
    </row>
    <row r="2" spans="1:7">
      <c r="A2" s="141" t="s">
        <v>85</v>
      </c>
      <c r="B2" s="141"/>
      <c r="C2" s="141"/>
      <c r="D2" s="141"/>
      <c r="E2" s="141"/>
      <c r="F2" s="141"/>
      <c r="G2" s="141"/>
    </row>
    <row r="3" spans="1:7">
      <c r="A3" s="142" t="s">
        <v>0</v>
      </c>
      <c r="B3" s="144" t="s">
        <v>1</v>
      </c>
      <c r="C3" s="58" t="s">
        <v>60</v>
      </c>
      <c r="D3" s="144" t="s">
        <v>61</v>
      </c>
      <c r="E3" s="146" t="s">
        <v>62</v>
      </c>
      <c r="F3" s="147" t="s">
        <v>63</v>
      </c>
      <c r="G3" s="147" t="s">
        <v>64</v>
      </c>
    </row>
    <row r="4" spans="1:7">
      <c r="A4" s="143"/>
      <c r="B4" s="145"/>
      <c r="C4" s="59" t="s">
        <v>65</v>
      </c>
      <c r="D4" s="145"/>
      <c r="E4" s="146"/>
      <c r="F4" s="147"/>
      <c r="G4" s="147"/>
    </row>
    <row r="5" spans="1:7">
      <c r="A5" s="60">
        <v>1</v>
      </c>
      <c r="B5" s="61" t="s">
        <v>50</v>
      </c>
      <c r="C5" s="62"/>
      <c r="D5" s="63"/>
      <c r="E5" s="106">
        <v>50500</v>
      </c>
      <c r="F5" s="64">
        <f>E5</f>
        <v>50500</v>
      </c>
      <c r="G5" s="61" t="s">
        <v>66</v>
      </c>
    </row>
    <row r="6" spans="1:7">
      <c r="A6" s="65">
        <v>2</v>
      </c>
      <c r="B6" s="66" t="s">
        <v>51</v>
      </c>
      <c r="C6" s="65"/>
      <c r="D6" s="65"/>
      <c r="E6" s="107">
        <v>400</v>
      </c>
      <c r="F6" s="67">
        <f>E6</f>
        <v>400</v>
      </c>
      <c r="G6" s="66" t="s">
        <v>67</v>
      </c>
    </row>
    <row r="7" spans="1:7">
      <c r="A7" s="65">
        <v>3</v>
      </c>
      <c r="B7" s="66" t="s">
        <v>18</v>
      </c>
      <c r="C7" s="65"/>
      <c r="D7" s="65"/>
      <c r="E7" s="107">
        <v>10500</v>
      </c>
      <c r="F7" s="67">
        <f t="shared" ref="F7:F9" si="0">E7</f>
        <v>10500</v>
      </c>
      <c r="G7" s="65"/>
    </row>
    <row r="8" spans="1:7">
      <c r="A8" s="65">
        <v>4</v>
      </c>
      <c r="B8" s="66" t="s">
        <v>52</v>
      </c>
      <c r="C8" s="65"/>
      <c r="D8" s="65"/>
      <c r="E8" s="107">
        <v>63800</v>
      </c>
      <c r="F8" s="67">
        <f t="shared" si="0"/>
        <v>63800</v>
      </c>
      <c r="G8" s="65"/>
    </row>
    <row r="9" spans="1:7">
      <c r="A9" s="65">
        <v>5</v>
      </c>
      <c r="B9" s="66" t="s">
        <v>53</v>
      </c>
      <c r="C9" s="65"/>
      <c r="D9" s="65"/>
      <c r="E9" s="107">
        <v>2800</v>
      </c>
      <c r="F9" s="67">
        <f t="shared" si="0"/>
        <v>2800</v>
      </c>
      <c r="G9" s="65"/>
    </row>
    <row r="10" spans="1:7">
      <c r="A10" s="65">
        <v>6</v>
      </c>
      <c r="B10" s="68" t="s">
        <v>9</v>
      </c>
      <c r="C10" s="68"/>
      <c r="D10" s="69">
        <v>0</v>
      </c>
      <c r="E10" s="108">
        <f>C10*D10*2</f>
        <v>0</v>
      </c>
      <c r="F10" s="69">
        <f>E10</f>
        <v>0</v>
      </c>
      <c r="G10" s="68" t="s">
        <v>68</v>
      </c>
    </row>
    <row r="11" spans="1:7">
      <c r="A11" s="65">
        <v>7</v>
      </c>
      <c r="B11" s="70" t="s">
        <v>69</v>
      </c>
      <c r="C11" s="70"/>
      <c r="D11" s="71"/>
      <c r="E11" s="107"/>
      <c r="F11" s="71"/>
      <c r="G11" s="70" t="s">
        <v>71</v>
      </c>
    </row>
    <row r="12" spans="1:7">
      <c r="A12" s="72"/>
      <c r="B12" s="70" t="s">
        <v>70</v>
      </c>
      <c r="C12" s="99">
        <v>31</v>
      </c>
      <c r="D12" s="100" t="s">
        <v>106</v>
      </c>
      <c r="E12" s="107"/>
      <c r="F12" s="71"/>
      <c r="G12" s="70" t="s">
        <v>107</v>
      </c>
    </row>
    <row r="13" spans="1:7">
      <c r="A13" s="72"/>
      <c r="B13" s="70" t="s">
        <v>72</v>
      </c>
      <c r="C13" s="99">
        <v>39</v>
      </c>
      <c r="D13" s="101">
        <v>800</v>
      </c>
      <c r="E13" s="107">
        <v>356400</v>
      </c>
      <c r="F13" s="71">
        <f>SUM(E12:E13)</f>
        <v>356400</v>
      </c>
      <c r="G13" s="70" t="s">
        <v>87</v>
      </c>
    </row>
    <row r="14" spans="1:7">
      <c r="A14" s="72">
        <v>8</v>
      </c>
      <c r="B14" s="70" t="s">
        <v>16</v>
      </c>
      <c r="C14" s="70"/>
      <c r="D14" s="71"/>
      <c r="E14" s="107">
        <v>105000</v>
      </c>
      <c r="F14" s="71">
        <f>E14</f>
        <v>105000</v>
      </c>
      <c r="G14" s="70" t="s">
        <v>73</v>
      </c>
    </row>
    <row r="15" spans="1:7">
      <c r="A15" s="72">
        <v>9</v>
      </c>
      <c r="B15" s="70" t="s">
        <v>10</v>
      </c>
      <c r="C15" s="70"/>
      <c r="D15" s="71"/>
      <c r="E15" s="107">
        <v>16000</v>
      </c>
      <c r="F15" s="71">
        <f>E15</f>
        <v>16000</v>
      </c>
      <c r="G15" s="70"/>
    </row>
    <row r="16" spans="1:7">
      <c r="A16" s="72">
        <v>10</v>
      </c>
      <c r="B16" s="70" t="s">
        <v>11</v>
      </c>
      <c r="C16" s="70"/>
      <c r="D16" s="71"/>
      <c r="E16" s="107">
        <v>19000</v>
      </c>
      <c r="F16" s="71">
        <f>E16</f>
        <v>19000</v>
      </c>
      <c r="G16" s="70" t="s">
        <v>81</v>
      </c>
    </row>
    <row r="17" spans="1:7">
      <c r="A17" s="72">
        <v>11</v>
      </c>
      <c r="B17" s="70" t="s">
        <v>55</v>
      </c>
      <c r="C17" s="70"/>
      <c r="D17" s="71"/>
      <c r="E17" s="107"/>
      <c r="F17" s="71"/>
      <c r="G17" s="70"/>
    </row>
    <row r="18" spans="1:7">
      <c r="A18" s="72"/>
      <c r="B18" s="70" t="s">
        <v>74</v>
      </c>
      <c r="C18" s="99">
        <v>10</v>
      </c>
      <c r="D18" s="102">
        <v>6000</v>
      </c>
      <c r="E18" s="107">
        <f>C18*D18*6</f>
        <v>360000</v>
      </c>
      <c r="F18" s="71"/>
      <c r="G18" s="70"/>
    </row>
    <row r="19" spans="1:7">
      <c r="A19" s="72"/>
      <c r="B19" s="70" t="s">
        <v>75</v>
      </c>
      <c r="C19" s="99">
        <v>10</v>
      </c>
      <c r="D19" s="102">
        <v>2600</v>
      </c>
      <c r="E19" s="107">
        <f>C19*D19*6</f>
        <v>156000</v>
      </c>
      <c r="F19" s="71">
        <f>E18+E19</f>
        <v>516000</v>
      </c>
      <c r="G19" s="70"/>
    </row>
    <row r="20" spans="1:7">
      <c r="A20" s="72">
        <v>12</v>
      </c>
      <c r="B20" s="70" t="s">
        <v>12</v>
      </c>
      <c r="C20" s="70"/>
      <c r="D20" s="71"/>
      <c r="E20" s="107">
        <v>22000</v>
      </c>
      <c r="F20" s="71">
        <f>E20</f>
        <v>22000</v>
      </c>
      <c r="G20" s="70"/>
    </row>
    <row r="21" spans="1:7">
      <c r="A21" s="72">
        <v>13</v>
      </c>
      <c r="B21" s="70" t="s">
        <v>13</v>
      </c>
      <c r="C21" s="70"/>
      <c r="D21" s="71"/>
      <c r="E21" s="107">
        <v>5000</v>
      </c>
      <c r="F21" s="71">
        <f t="shared" ref="F21:F22" si="1">E21</f>
        <v>5000</v>
      </c>
      <c r="G21" s="70"/>
    </row>
    <row r="22" spans="1:7">
      <c r="A22" s="72">
        <v>14</v>
      </c>
      <c r="B22" s="70" t="s">
        <v>40</v>
      </c>
      <c r="C22" s="70"/>
      <c r="D22" s="71"/>
      <c r="E22" s="107">
        <v>15000</v>
      </c>
      <c r="F22" s="71">
        <f t="shared" si="1"/>
        <v>15000</v>
      </c>
      <c r="G22" s="70"/>
    </row>
    <row r="23" spans="1:7">
      <c r="A23" s="72">
        <v>15</v>
      </c>
      <c r="B23" s="70" t="s">
        <v>14</v>
      </c>
      <c r="C23" s="70"/>
      <c r="D23" s="71"/>
      <c r="E23" s="107">
        <v>398900</v>
      </c>
      <c r="F23" s="71">
        <f>E23</f>
        <v>398900</v>
      </c>
      <c r="G23" s="70" t="s">
        <v>76</v>
      </c>
    </row>
    <row r="24" spans="1:7">
      <c r="A24" s="73">
        <v>16</v>
      </c>
      <c r="B24" s="74" t="s">
        <v>15</v>
      </c>
      <c r="C24" s="74"/>
      <c r="D24" s="75"/>
      <c r="E24" s="109">
        <v>126000</v>
      </c>
      <c r="F24" s="75">
        <f>E24</f>
        <v>126000</v>
      </c>
      <c r="G24" s="74" t="s">
        <v>86</v>
      </c>
    </row>
    <row r="25" spans="1:7">
      <c r="A25" s="76"/>
      <c r="B25" s="77" t="s">
        <v>17</v>
      </c>
      <c r="C25" s="77"/>
      <c r="D25" s="78"/>
      <c r="E25" s="110"/>
      <c r="F25" s="103">
        <f>SUM(F5:F24)</f>
        <v>1707300</v>
      </c>
      <c r="G25" s="79" t="s">
        <v>77</v>
      </c>
    </row>
    <row r="26" spans="1:7">
      <c r="A26" s="34">
        <v>1</v>
      </c>
      <c r="B26" s="35" t="s">
        <v>57</v>
      </c>
      <c r="C26" s="80"/>
      <c r="D26" s="81"/>
      <c r="E26" s="111"/>
      <c r="F26" s="80">
        <v>35700</v>
      </c>
      <c r="G26" s="70" t="s">
        <v>78</v>
      </c>
    </row>
    <row r="27" spans="1:7">
      <c r="A27" s="82">
        <v>2</v>
      </c>
      <c r="B27" s="83" t="s">
        <v>58</v>
      </c>
      <c r="C27" s="84"/>
      <c r="D27" s="85"/>
      <c r="E27" s="112"/>
      <c r="F27" s="86">
        <v>31000</v>
      </c>
      <c r="G27" s="70" t="s">
        <v>79</v>
      </c>
    </row>
    <row r="28" spans="1:7">
      <c r="A28" s="87"/>
      <c r="B28" s="88" t="s">
        <v>59</v>
      </c>
      <c r="C28" s="89"/>
      <c r="D28" s="90"/>
      <c r="E28" s="113"/>
      <c r="F28" s="104">
        <f>SUM(F26:F27)</f>
        <v>66700</v>
      </c>
      <c r="G28" s="91"/>
    </row>
    <row r="29" spans="1:7" ht="21" thickBot="1">
      <c r="A29" s="92"/>
      <c r="B29" s="93"/>
      <c r="C29" s="93"/>
      <c r="D29" s="94"/>
      <c r="E29" s="114"/>
      <c r="F29" s="105">
        <f>F25+F28</f>
        <v>1774000</v>
      </c>
      <c r="G29" s="95"/>
    </row>
    <row r="30" spans="1:7" ht="21" thickTop="1">
      <c r="B30" s="57" t="s">
        <v>84</v>
      </c>
      <c r="D30" s="139" t="s">
        <v>94</v>
      </c>
      <c r="E30" s="139"/>
      <c r="G30" s="135" t="s">
        <v>125</v>
      </c>
    </row>
    <row r="31" spans="1:7" ht="53.25" customHeight="1">
      <c r="B31" s="96" t="s">
        <v>88</v>
      </c>
      <c r="D31" s="96" t="s">
        <v>83</v>
      </c>
      <c r="F31" s="97" t="s">
        <v>80</v>
      </c>
      <c r="G31" s="98" t="s">
        <v>82</v>
      </c>
    </row>
    <row r="32" spans="1:7">
      <c r="B32" s="57" t="s">
        <v>89</v>
      </c>
      <c r="D32" s="96" t="s">
        <v>91</v>
      </c>
      <c r="G32" s="96" t="s">
        <v>93</v>
      </c>
    </row>
    <row r="33" spans="2:7">
      <c r="B33" s="57" t="s">
        <v>90</v>
      </c>
      <c r="D33" s="96" t="s">
        <v>96</v>
      </c>
      <c r="G33" s="96" t="s">
        <v>92</v>
      </c>
    </row>
    <row r="34" spans="2:7">
      <c r="F34" s="136"/>
      <c r="G34" s="136"/>
    </row>
    <row r="35" spans="2:7">
      <c r="F35" s="136"/>
      <c r="G35" s="136"/>
    </row>
  </sheetData>
  <mergeCells count="9">
    <mergeCell ref="D30:E30"/>
    <mergeCell ref="A1:G1"/>
    <mergeCell ref="A2:G2"/>
    <mergeCell ref="A3:A4"/>
    <mergeCell ref="B3:B4"/>
    <mergeCell ref="D3:D4"/>
    <mergeCell ref="E3:E4"/>
    <mergeCell ref="F3:F4"/>
    <mergeCell ref="G3:G4"/>
  </mergeCells>
  <pageMargins left="1.45" right="0.7" top="0.75" bottom="0.75" header="0.3" footer="0.3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ทะเบียนคุมเงินงบประมาณ</vt:lpstr>
      <vt:lpstr>รายงานการเบิกจ่าย</vt:lpstr>
      <vt:lpstr>ตัวอย่าง</vt:lpstr>
      <vt:lpstr>จัดสรรไตรมาส 3-4  (2)</vt:lpstr>
      <vt:lpstr>จัดสรรไตรมาส 1-2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2025-04-08T06:51:20Z</cp:lastPrinted>
  <dcterms:created xsi:type="dcterms:W3CDTF">2017-11-07T04:08:31Z</dcterms:created>
  <dcterms:modified xsi:type="dcterms:W3CDTF">2025-04-18T03:18:29Z</dcterms:modified>
</cp:coreProperties>
</file>